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20" yWindow="0" windowWidth="24160" windowHeight="14200"/>
  </bookViews>
  <sheets>
    <sheet name="Budget Summary" sheetId="8" r:id="rId1"/>
    <sheet name="ELL" sheetId="1" r:id="rId2"/>
    <sheet name="Charters" sheetId="4" r:id="rId3"/>
    <sheet name="Increasing Aid Ratio" sheetId="5" r:id="rId4"/>
    <sheet name="Small School District Supplemen" sheetId="6" r:id="rId5"/>
    <sheet name="Small Rural School District Sup" sheetId="9" r:id="rId6"/>
    <sheet name="Rural School District Supplemen" sheetId="10" r:id="rId7"/>
    <sheet name="Second Class SD Supplement" sheetId="11" r:id="rId8"/>
    <sheet name="Personal Income Supplement" sheetId="12" r:id="rId9"/>
    <sheet name="2nd Class A County SD Supp" sheetId="13" r:id="rId10"/>
    <sheet name="Third Class County SD Supp" sheetId="14" r:id="rId11"/>
    <sheet name="Third Class County Small SD Sup" sheetId="15" r:id="rId12"/>
    <sheet name="Growth Supplement" sheetId="17" r:id="rId13"/>
    <sheet name="PDE Data" sheetId="16" r:id="rId14"/>
  </sheets>
  <definedNames>
    <definedName name="_xlnm.Print_Titles" localSheetId="9">'2nd Class A County SD Supp'!$4:$4</definedName>
    <definedName name="_xlnm.Print_Titles" localSheetId="0">'Budget Summary'!$1:$1</definedName>
    <definedName name="_xlnm.Print_Titles" localSheetId="12">'Growth Supplement'!$4:$4</definedName>
    <definedName name="_xlnm.Print_Titles" localSheetId="8">'Personal Income Supplement'!$4:$4</definedName>
    <definedName name="_xlnm.Print_Titles" localSheetId="7">'Second Class SD Supplement'!$4:$4</definedName>
    <definedName name="_xlnm.Print_Titles" localSheetId="4">'Small School District Supplemen'!$2:$2</definedName>
    <definedName name="_xlnm.Print_Titles" localSheetId="10">'Third Class County SD Supp'!$3:$3</definedName>
    <definedName name="_xlnm.Print_Titles" localSheetId="11">'Third Class County Small SD Sup'!$3:$3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M503" i="8" l="1"/>
  <c r="J503" i="8"/>
  <c r="I503" i="8"/>
  <c r="G503" i="8"/>
  <c r="F503" i="8"/>
  <c r="D503" i="8"/>
  <c r="N501" i="8"/>
  <c r="H501" i="8"/>
  <c r="N500" i="8"/>
  <c r="L500" i="8"/>
  <c r="H500" i="8"/>
  <c r="N499" i="8"/>
  <c r="L499" i="8"/>
  <c r="H499" i="8"/>
  <c r="N498" i="8"/>
  <c r="H498" i="8"/>
  <c r="N497" i="8"/>
  <c r="L497" i="8"/>
  <c r="H497" i="8"/>
  <c r="N496" i="8"/>
  <c r="H496" i="8"/>
  <c r="N495" i="8"/>
  <c r="H495" i="8"/>
  <c r="N494" i="8"/>
  <c r="H494" i="8"/>
  <c r="N493" i="8"/>
  <c r="H493" i="8"/>
  <c r="N492" i="8"/>
  <c r="H492" i="8"/>
  <c r="N491" i="8"/>
  <c r="H491" i="8"/>
  <c r="N490" i="8"/>
  <c r="H490" i="8"/>
  <c r="N489" i="8"/>
  <c r="H489" i="8"/>
  <c r="N488" i="8"/>
  <c r="L488" i="8"/>
  <c r="H488" i="8"/>
  <c r="N487" i="8"/>
  <c r="H487" i="8"/>
  <c r="N486" i="8"/>
  <c r="H486" i="8"/>
  <c r="N485" i="8"/>
  <c r="H485" i="8"/>
  <c r="N484" i="8"/>
  <c r="H484" i="8"/>
  <c r="N483" i="8"/>
  <c r="H483" i="8"/>
  <c r="N482" i="8"/>
  <c r="H482" i="8"/>
  <c r="N481" i="8"/>
  <c r="H481" i="8"/>
  <c r="N480" i="8"/>
  <c r="H480" i="8"/>
  <c r="N479" i="8"/>
  <c r="H479" i="8"/>
  <c r="N478" i="8"/>
  <c r="H478" i="8"/>
  <c r="N477" i="8"/>
  <c r="H477" i="8"/>
  <c r="N476" i="8"/>
  <c r="H476" i="8"/>
  <c r="N475" i="8"/>
  <c r="H475" i="8"/>
  <c r="N474" i="8"/>
  <c r="H474" i="8"/>
  <c r="N473" i="8"/>
  <c r="H473" i="8"/>
  <c r="N472" i="8"/>
  <c r="H472" i="8"/>
  <c r="N471" i="8"/>
  <c r="H471" i="8"/>
  <c r="N470" i="8"/>
  <c r="H470" i="8"/>
  <c r="N469" i="8"/>
  <c r="H469" i="8"/>
  <c r="N468" i="8"/>
  <c r="H468" i="8"/>
  <c r="N467" i="8"/>
  <c r="H467" i="8"/>
  <c r="N466" i="8"/>
  <c r="H466" i="8"/>
  <c r="N465" i="8"/>
  <c r="H465" i="8"/>
  <c r="N464" i="8"/>
  <c r="H464" i="8"/>
  <c r="N463" i="8"/>
  <c r="H463" i="8"/>
  <c r="N462" i="8"/>
  <c r="H462" i="8"/>
  <c r="N461" i="8"/>
  <c r="H461" i="8"/>
  <c r="N460" i="8"/>
  <c r="H460" i="8"/>
  <c r="N459" i="8"/>
  <c r="H459" i="8"/>
  <c r="N458" i="8"/>
  <c r="H458" i="8"/>
  <c r="N457" i="8"/>
  <c r="H457" i="8"/>
  <c r="N456" i="8"/>
  <c r="H456" i="8"/>
  <c r="N455" i="8"/>
  <c r="H455" i="8"/>
  <c r="N454" i="8"/>
  <c r="H454" i="8"/>
  <c r="N453" i="8"/>
  <c r="H453" i="8"/>
  <c r="N452" i="8"/>
  <c r="H452" i="8"/>
  <c r="N451" i="8"/>
  <c r="H451" i="8"/>
  <c r="N450" i="8"/>
  <c r="H450" i="8"/>
  <c r="N449" i="8"/>
  <c r="H449" i="8"/>
  <c r="N448" i="8"/>
  <c r="H448" i="8"/>
  <c r="N447" i="8"/>
  <c r="H447" i="8"/>
  <c r="N446" i="8"/>
  <c r="H446" i="8"/>
  <c r="N445" i="8"/>
  <c r="H445" i="8"/>
  <c r="N444" i="8"/>
  <c r="H444" i="8"/>
  <c r="N443" i="8"/>
  <c r="H443" i="8"/>
  <c r="N442" i="8"/>
  <c r="H442" i="8"/>
  <c r="N441" i="8"/>
  <c r="H441" i="8"/>
  <c r="N440" i="8"/>
  <c r="H440" i="8"/>
  <c r="N439" i="8"/>
  <c r="H439" i="8"/>
  <c r="N438" i="8"/>
  <c r="H438" i="8"/>
  <c r="N437" i="8"/>
  <c r="H437" i="8"/>
  <c r="N436" i="8"/>
  <c r="H436" i="8"/>
  <c r="N435" i="8"/>
  <c r="H435" i="8"/>
  <c r="N434" i="8"/>
  <c r="H434" i="8"/>
  <c r="N433" i="8"/>
  <c r="H433" i="8"/>
  <c r="N432" i="8"/>
  <c r="H432" i="8"/>
  <c r="N431" i="8"/>
  <c r="H431" i="8"/>
  <c r="N430" i="8"/>
  <c r="H430" i="8"/>
  <c r="N429" i="8"/>
  <c r="H429" i="8"/>
  <c r="N428" i="8"/>
  <c r="H428" i="8"/>
  <c r="N427" i="8"/>
  <c r="H427" i="8"/>
  <c r="N426" i="8"/>
  <c r="H426" i="8"/>
  <c r="N425" i="8"/>
  <c r="H425" i="8"/>
  <c r="N424" i="8"/>
  <c r="H424" i="8"/>
  <c r="N423" i="8"/>
  <c r="H423" i="8"/>
  <c r="N422" i="8"/>
  <c r="H422" i="8"/>
  <c r="N421" i="8"/>
  <c r="H421" i="8"/>
  <c r="N420" i="8"/>
  <c r="H420" i="8"/>
  <c r="N419" i="8"/>
  <c r="H419" i="8"/>
  <c r="N418" i="8"/>
  <c r="H418" i="8"/>
  <c r="N417" i="8"/>
  <c r="H417" i="8"/>
  <c r="N416" i="8"/>
  <c r="H416" i="8"/>
  <c r="N415" i="8"/>
  <c r="H415" i="8"/>
  <c r="N414" i="8"/>
  <c r="H414" i="8"/>
  <c r="N413" i="8"/>
  <c r="H413" i="8"/>
  <c r="N412" i="8"/>
  <c r="H412" i="8"/>
  <c r="N411" i="8"/>
  <c r="H411" i="8"/>
  <c r="N410" i="8"/>
  <c r="H410" i="8"/>
  <c r="N409" i="8"/>
  <c r="H409" i="8"/>
  <c r="N408" i="8"/>
  <c r="H408" i="8"/>
  <c r="N407" i="8"/>
  <c r="H407" i="8"/>
  <c r="N406" i="8"/>
  <c r="H406" i="8"/>
  <c r="N405" i="8"/>
  <c r="H405" i="8"/>
  <c r="N404" i="8"/>
  <c r="H404" i="8"/>
  <c r="N403" i="8"/>
  <c r="L403" i="8"/>
  <c r="H403" i="8"/>
  <c r="N402" i="8"/>
  <c r="H402" i="8"/>
  <c r="N401" i="8"/>
  <c r="H401" i="8"/>
  <c r="N400" i="8"/>
  <c r="H400" i="8"/>
  <c r="N399" i="8"/>
  <c r="H399" i="8"/>
  <c r="N398" i="8"/>
  <c r="H398" i="8"/>
  <c r="N397" i="8"/>
  <c r="H397" i="8"/>
  <c r="N396" i="8"/>
  <c r="H396" i="8"/>
  <c r="N395" i="8"/>
  <c r="H395" i="8"/>
  <c r="N394" i="8"/>
  <c r="H394" i="8"/>
  <c r="N393" i="8"/>
  <c r="H393" i="8"/>
  <c r="N392" i="8"/>
  <c r="H392" i="8"/>
  <c r="N391" i="8"/>
  <c r="H391" i="8"/>
  <c r="N390" i="8"/>
  <c r="H390" i="8"/>
  <c r="N389" i="8"/>
  <c r="H389" i="8"/>
  <c r="N388" i="8"/>
  <c r="H388" i="8"/>
  <c r="N387" i="8"/>
  <c r="H387" i="8"/>
  <c r="N386" i="8"/>
  <c r="H386" i="8"/>
  <c r="N385" i="8"/>
  <c r="H385" i="8"/>
  <c r="N384" i="8"/>
  <c r="H384" i="8"/>
  <c r="N383" i="8"/>
  <c r="H383" i="8"/>
  <c r="N382" i="8"/>
  <c r="H382" i="8"/>
  <c r="N381" i="8"/>
  <c r="H381" i="8"/>
  <c r="N380" i="8"/>
  <c r="H380" i="8"/>
  <c r="N379" i="8"/>
  <c r="H379" i="8"/>
  <c r="N378" i="8"/>
  <c r="H378" i="8"/>
  <c r="N377" i="8"/>
  <c r="H377" i="8"/>
  <c r="N376" i="8"/>
  <c r="H376" i="8"/>
  <c r="N375" i="8"/>
  <c r="H375" i="8"/>
  <c r="N374" i="8"/>
  <c r="H374" i="8"/>
  <c r="N373" i="8"/>
  <c r="H373" i="8"/>
  <c r="N372" i="8"/>
  <c r="H372" i="8"/>
  <c r="N371" i="8"/>
  <c r="H371" i="8"/>
  <c r="N370" i="8"/>
  <c r="H370" i="8"/>
  <c r="N369" i="8"/>
  <c r="H369" i="8"/>
  <c r="N368" i="8"/>
  <c r="H368" i="8"/>
  <c r="N367" i="8"/>
  <c r="H367" i="8"/>
  <c r="N366" i="8"/>
  <c r="H366" i="8"/>
  <c r="N365" i="8"/>
  <c r="H365" i="8"/>
  <c r="N364" i="8"/>
  <c r="H364" i="8"/>
  <c r="N363" i="8"/>
  <c r="H363" i="8"/>
  <c r="N362" i="8"/>
  <c r="H362" i="8"/>
  <c r="N361" i="8"/>
  <c r="H361" i="8"/>
  <c r="N360" i="8"/>
  <c r="H360" i="8"/>
  <c r="N359" i="8"/>
  <c r="H359" i="8"/>
  <c r="N358" i="8"/>
  <c r="L358" i="8"/>
  <c r="H358" i="8"/>
  <c r="N357" i="8"/>
  <c r="L357" i="8"/>
  <c r="H357" i="8"/>
  <c r="N356" i="8"/>
  <c r="H356" i="8"/>
  <c r="N355" i="8"/>
  <c r="H355" i="8"/>
  <c r="N354" i="8"/>
  <c r="H354" i="8"/>
  <c r="N353" i="8"/>
  <c r="H353" i="8"/>
  <c r="N352" i="8"/>
  <c r="H352" i="8"/>
  <c r="N351" i="8"/>
  <c r="H351" i="8"/>
  <c r="N350" i="8"/>
  <c r="H350" i="8"/>
  <c r="N349" i="8"/>
  <c r="H349" i="8"/>
  <c r="N348" i="8"/>
  <c r="H348" i="8"/>
  <c r="N347" i="8"/>
  <c r="H347" i="8"/>
  <c r="N346" i="8"/>
  <c r="H346" i="8"/>
  <c r="N345" i="8"/>
  <c r="H345" i="8"/>
  <c r="N344" i="8"/>
  <c r="H344" i="8"/>
  <c r="N343" i="8"/>
  <c r="H343" i="8"/>
  <c r="N342" i="8"/>
  <c r="H342" i="8"/>
  <c r="N341" i="8"/>
  <c r="H341" i="8"/>
  <c r="N340" i="8"/>
  <c r="H340" i="8"/>
  <c r="N339" i="8"/>
  <c r="H339" i="8"/>
  <c r="N338" i="8"/>
  <c r="H338" i="8"/>
  <c r="N337" i="8"/>
  <c r="H337" i="8"/>
  <c r="N336" i="8"/>
  <c r="H336" i="8"/>
  <c r="N335" i="8"/>
  <c r="H335" i="8"/>
  <c r="N334" i="8"/>
  <c r="H334" i="8"/>
  <c r="N333" i="8"/>
  <c r="H333" i="8"/>
  <c r="N332" i="8"/>
  <c r="H332" i="8"/>
  <c r="N331" i="8"/>
  <c r="H331" i="8"/>
  <c r="N330" i="8"/>
  <c r="H330" i="8"/>
  <c r="N329" i="8"/>
  <c r="H329" i="8"/>
  <c r="N328" i="8"/>
  <c r="H328" i="8"/>
  <c r="N327" i="8"/>
  <c r="H327" i="8"/>
  <c r="N326" i="8"/>
  <c r="H326" i="8"/>
  <c r="N325" i="8"/>
  <c r="H325" i="8"/>
  <c r="N324" i="8"/>
  <c r="H324" i="8"/>
  <c r="N323" i="8"/>
  <c r="H323" i="8"/>
  <c r="N322" i="8"/>
  <c r="L322" i="8"/>
  <c r="H322" i="8"/>
  <c r="N321" i="8"/>
  <c r="H321" i="8"/>
  <c r="N320" i="8"/>
  <c r="H320" i="8"/>
  <c r="N319" i="8"/>
  <c r="H319" i="8"/>
  <c r="N318" i="8"/>
  <c r="H318" i="8"/>
  <c r="N317" i="8"/>
  <c r="H317" i="8"/>
  <c r="N316" i="8"/>
  <c r="H316" i="8"/>
  <c r="N315" i="8"/>
  <c r="H315" i="8"/>
  <c r="N314" i="8"/>
  <c r="H314" i="8"/>
  <c r="N313" i="8"/>
  <c r="H313" i="8"/>
  <c r="N312" i="8"/>
  <c r="H312" i="8"/>
  <c r="N311" i="8"/>
  <c r="H311" i="8"/>
  <c r="N310" i="8"/>
  <c r="H310" i="8"/>
  <c r="N309" i="8"/>
  <c r="L309" i="8"/>
  <c r="H309" i="8"/>
  <c r="N308" i="8"/>
  <c r="H308" i="8"/>
  <c r="N307" i="8"/>
  <c r="H307" i="8"/>
  <c r="N306" i="8"/>
  <c r="L306" i="8"/>
  <c r="H306" i="8"/>
  <c r="N305" i="8"/>
  <c r="H305" i="8"/>
  <c r="N304" i="8"/>
  <c r="H304" i="8"/>
  <c r="N303" i="8"/>
  <c r="H303" i="8"/>
  <c r="N302" i="8"/>
  <c r="H302" i="8"/>
  <c r="N301" i="8"/>
  <c r="H301" i="8"/>
  <c r="N300" i="8"/>
  <c r="H300" i="8"/>
  <c r="N299" i="8"/>
  <c r="H299" i="8"/>
  <c r="N298" i="8"/>
  <c r="H298" i="8"/>
  <c r="N297" i="8"/>
  <c r="H297" i="8"/>
  <c r="N296" i="8"/>
  <c r="H296" i="8"/>
  <c r="N295" i="8"/>
  <c r="H295" i="8"/>
  <c r="N294" i="8"/>
  <c r="H294" i="8"/>
  <c r="N293" i="8"/>
  <c r="H293" i="8"/>
  <c r="N292" i="8"/>
  <c r="H292" i="8"/>
  <c r="N291" i="8"/>
  <c r="H291" i="8"/>
  <c r="N290" i="8"/>
  <c r="H290" i="8"/>
  <c r="N289" i="8"/>
  <c r="H289" i="8"/>
  <c r="N288" i="8"/>
  <c r="L288" i="8"/>
  <c r="H288" i="8"/>
  <c r="N287" i="8"/>
  <c r="H287" i="8"/>
  <c r="N286" i="8"/>
  <c r="H286" i="8"/>
  <c r="N285" i="8"/>
  <c r="H285" i="8"/>
  <c r="N284" i="8"/>
  <c r="H284" i="8"/>
  <c r="N283" i="8"/>
  <c r="H283" i="8"/>
  <c r="N282" i="8"/>
  <c r="H282" i="8"/>
  <c r="N281" i="8"/>
  <c r="H281" i="8"/>
  <c r="N280" i="8"/>
  <c r="H280" i="8"/>
  <c r="N279" i="8"/>
  <c r="H279" i="8"/>
  <c r="N278" i="8"/>
  <c r="H278" i="8"/>
  <c r="N277" i="8"/>
  <c r="H277" i="8"/>
  <c r="N276" i="8"/>
  <c r="H276" i="8"/>
  <c r="N275" i="8"/>
  <c r="H275" i="8"/>
  <c r="N274" i="8"/>
  <c r="H274" i="8"/>
  <c r="N273" i="8"/>
  <c r="H273" i="8"/>
  <c r="N272" i="8"/>
  <c r="H272" i="8"/>
  <c r="N271" i="8"/>
  <c r="H271" i="8"/>
  <c r="N270" i="8"/>
  <c r="H270" i="8"/>
  <c r="N269" i="8"/>
  <c r="H269" i="8"/>
  <c r="N268" i="8"/>
  <c r="H268" i="8"/>
  <c r="N267" i="8"/>
  <c r="H267" i="8"/>
  <c r="N266" i="8"/>
  <c r="H266" i="8"/>
  <c r="N265" i="8"/>
  <c r="H265" i="8"/>
  <c r="N264" i="8"/>
  <c r="H264" i="8"/>
  <c r="N263" i="8"/>
  <c r="H263" i="8"/>
  <c r="N262" i="8"/>
  <c r="H262" i="8"/>
  <c r="N261" i="8"/>
  <c r="H261" i="8"/>
  <c r="N260" i="8"/>
  <c r="H260" i="8"/>
  <c r="N259" i="8"/>
  <c r="H259" i="8"/>
  <c r="N258" i="8"/>
  <c r="H258" i="8"/>
  <c r="N257" i="8"/>
  <c r="H257" i="8"/>
  <c r="N256" i="8"/>
  <c r="H256" i="8"/>
  <c r="N255" i="8"/>
  <c r="H255" i="8"/>
  <c r="N254" i="8"/>
  <c r="H254" i="8"/>
  <c r="N253" i="8"/>
  <c r="H253" i="8"/>
  <c r="N252" i="8"/>
  <c r="H252" i="8"/>
  <c r="N251" i="8"/>
  <c r="H251" i="8"/>
  <c r="N250" i="8"/>
  <c r="H250" i="8"/>
  <c r="N249" i="8"/>
  <c r="H249" i="8"/>
  <c r="N248" i="8"/>
  <c r="H248" i="8"/>
  <c r="N247" i="8"/>
  <c r="H247" i="8"/>
  <c r="N246" i="8"/>
  <c r="H246" i="8"/>
  <c r="N245" i="8"/>
  <c r="H245" i="8"/>
  <c r="N244" i="8"/>
  <c r="H244" i="8"/>
  <c r="N243" i="8"/>
  <c r="H243" i="8"/>
  <c r="N242" i="8"/>
  <c r="H242" i="8"/>
  <c r="N241" i="8"/>
  <c r="H241" i="8"/>
  <c r="N240" i="8"/>
  <c r="H240" i="8"/>
  <c r="N239" i="8"/>
  <c r="H239" i="8"/>
  <c r="N238" i="8"/>
  <c r="H238" i="8"/>
  <c r="N237" i="8"/>
  <c r="H237" i="8"/>
  <c r="N236" i="8"/>
  <c r="H236" i="8"/>
  <c r="N235" i="8"/>
  <c r="H235" i="8"/>
  <c r="N234" i="8"/>
  <c r="H234" i="8"/>
  <c r="N233" i="8"/>
  <c r="H233" i="8"/>
  <c r="N232" i="8"/>
  <c r="L232" i="8"/>
  <c r="H232" i="8"/>
  <c r="N231" i="8"/>
  <c r="H231" i="8"/>
  <c r="N230" i="8"/>
  <c r="H230" i="8"/>
  <c r="N229" i="8"/>
  <c r="H229" i="8"/>
  <c r="N228" i="8"/>
  <c r="L228" i="8"/>
  <c r="H228" i="8"/>
  <c r="N227" i="8"/>
  <c r="H227" i="8"/>
  <c r="N226" i="8"/>
  <c r="H226" i="8"/>
  <c r="N225" i="8"/>
  <c r="H225" i="8"/>
  <c r="N224" i="8"/>
  <c r="H224" i="8"/>
  <c r="N223" i="8"/>
  <c r="H223" i="8"/>
  <c r="N222" i="8"/>
  <c r="H222" i="8"/>
  <c r="N221" i="8"/>
  <c r="H221" i="8"/>
  <c r="N220" i="8"/>
  <c r="H220" i="8"/>
  <c r="N219" i="8"/>
  <c r="H219" i="8"/>
  <c r="N218" i="8"/>
  <c r="H218" i="8"/>
  <c r="N217" i="8"/>
  <c r="L217" i="8"/>
  <c r="H217" i="8"/>
  <c r="N216" i="8"/>
  <c r="H216" i="8"/>
  <c r="N215" i="8"/>
  <c r="L215" i="8"/>
  <c r="H215" i="8"/>
  <c r="N214" i="8"/>
  <c r="H214" i="8"/>
  <c r="N213" i="8"/>
  <c r="L213" i="8"/>
  <c r="H213" i="8"/>
  <c r="N212" i="8"/>
  <c r="H212" i="8"/>
  <c r="N211" i="8"/>
  <c r="H211" i="8"/>
  <c r="N210" i="8"/>
  <c r="H210" i="8"/>
  <c r="N209" i="8"/>
  <c r="H209" i="8"/>
  <c r="N208" i="8"/>
  <c r="H208" i="8"/>
  <c r="N207" i="8"/>
  <c r="H207" i="8"/>
  <c r="N206" i="8"/>
  <c r="H206" i="8"/>
  <c r="N205" i="8"/>
  <c r="H205" i="8"/>
  <c r="N204" i="8"/>
  <c r="H204" i="8"/>
  <c r="N203" i="8"/>
  <c r="H203" i="8"/>
  <c r="N202" i="8"/>
  <c r="H202" i="8"/>
  <c r="N201" i="8"/>
  <c r="H201" i="8"/>
  <c r="N200" i="8"/>
  <c r="H200" i="8"/>
  <c r="N199" i="8"/>
  <c r="H199" i="8"/>
  <c r="N198" i="8"/>
  <c r="H198" i="8"/>
  <c r="N197" i="8"/>
  <c r="H197" i="8"/>
  <c r="N196" i="8"/>
  <c r="H196" i="8"/>
  <c r="N195" i="8"/>
  <c r="H195" i="8"/>
  <c r="N194" i="8"/>
  <c r="H194" i="8"/>
  <c r="N193" i="8"/>
  <c r="H193" i="8"/>
  <c r="N192" i="8"/>
  <c r="H192" i="8"/>
  <c r="N191" i="8"/>
  <c r="H191" i="8"/>
  <c r="N190" i="8"/>
  <c r="H190" i="8"/>
  <c r="N189" i="8"/>
  <c r="H189" i="8"/>
  <c r="N188" i="8"/>
  <c r="H188" i="8"/>
  <c r="N187" i="8"/>
  <c r="H187" i="8"/>
  <c r="N186" i="8"/>
  <c r="H186" i="8"/>
  <c r="N185" i="8"/>
  <c r="H185" i="8"/>
  <c r="N184" i="8"/>
  <c r="H184" i="8"/>
  <c r="N183" i="8"/>
  <c r="H183" i="8"/>
  <c r="N182" i="8"/>
  <c r="H182" i="8"/>
  <c r="N181" i="8"/>
  <c r="H181" i="8"/>
  <c r="N180" i="8"/>
  <c r="H180" i="8"/>
  <c r="N179" i="8"/>
  <c r="H179" i="8"/>
  <c r="N178" i="8"/>
  <c r="H178" i="8"/>
  <c r="N177" i="8"/>
  <c r="H177" i="8"/>
  <c r="N176" i="8"/>
  <c r="H176" i="8"/>
  <c r="N175" i="8"/>
  <c r="H175" i="8"/>
  <c r="N174" i="8"/>
  <c r="H174" i="8"/>
  <c r="N173" i="8"/>
  <c r="L173" i="8"/>
  <c r="H173" i="8"/>
  <c r="N172" i="8"/>
  <c r="H172" i="8"/>
  <c r="N171" i="8"/>
  <c r="H171" i="8"/>
  <c r="N170" i="8"/>
  <c r="H170" i="8"/>
  <c r="N169" i="8"/>
  <c r="H169" i="8"/>
  <c r="N168" i="8"/>
  <c r="H168" i="8"/>
  <c r="N167" i="8"/>
  <c r="H167" i="8"/>
  <c r="N166" i="8"/>
  <c r="H166" i="8"/>
  <c r="N165" i="8"/>
  <c r="H165" i="8"/>
  <c r="N164" i="8"/>
  <c r="H164" i="8"/>
  <c r="N163" i="8"/>
  <c r="H163" i="8"/>
  <c r="N162" i="8"/>
  <c r="H162" i="8"/>
  <c r="N161" i="8"/>
  <c r="H161" i="8"/>
  <c r="N160" i="8"/>
  <c r="H160" i="8"/>
  <c r="N159" i="8"/>
  <c r="H159" i="8"/>
  <c r="N158" i="8"/>
  <c r="H158" i="8"/>
  <c r="N157" i="8"/>
  <c r="H157" i="8"/>
  <c r="N156" i="8"/>
  <c r="H156" i="8"/>
  <c r="N155" i="8"/>
  <c r="H155" i="8"/>
  <c r="N154" i="8"/>
  <c r="H154" i="8"/>
  <c r="N153" i="8"/>
  <c r="H153" i="8"/>
  <c r="N152" i="8"/>
  <c r="H152" i="8"/>
  <c r="N151" i="8"/>
  <c r="H151" i="8"/>
  <c r="N150" i="8"/>
  <c r="H150" i="8"/>
  <c r="N149" i="8"/>
  <c r="L149" i="8"/>
  <c r="H149" i="8"/>
  <c r="N148" i="8"/>
  <c r="H148" i="8"/>
  <c r="N147" i="8"/>
  <c r="H147" i="8"/>
  <c r="N146" i="8"/>
  <c r="L146" i="8"/>
  <c r="H146" i="8"/>
  <c r="N145" i="8"/>
  <c r="H145" i="8"/>
  <c r="N144" i="8"/>
  <c r="H144" i="8"/>
  <c r="N143" i="8"/>
  <c r="H143" i="8"/>
  <c r="N142" i="8"/>
  <c r="H142" i="8"/>
  <c r="N141" i="8"/>
  <c r="H141" i="8"/>
  <c r="N140" i="8"/>
  <c r="H140" i="8"/>
  <c r="N139" i="8"/>
  <c r="H139" i="8"/>
  <c r="N138" i="8"/>
  <c r="H138" i="8"/>
  <c r="N137" i="8"/>
  <c r="H137" i="8"/>
  <c r="N136" i="8"/>
  <c r="H136" i="8"/>
  <c r="N135" i="8"/>
  <c r="H135" i="8"/>
  <c r="N134" i="8"/>
  <c r="H134" i="8"/>
  <c r="N133" i="8"/>
  <c r="H133" i="8"/>
  <c r="N132" i="8"/>
  <c r="H132" i="8"/>
  <c r="N131" i="8"/>
  <c r="H131" i="8"/>
  <c r="N130" i="8"/>
  <c r="H130" i="8"/>
  <c r="N129" i="8"/>
  <c r="H129" i="8"/>
  <c r="N128" i="8"/>
  <c r="H128" i="8"/>
  <c r="N127" i="8"/>
  <c r="H127" i="8"/>
  <c r="N126" i="8"/>
  <c r="H126" i="8"/>
  <c r="N125" i="8"/>
  <c r="H125" i="8"/>
  <c r="N124" i="8"/>
  <c r="H124" i="8"/>
  <c r="N123" i="8"/>
  <c r="H123" i="8"/>
  <c r="N122" i="8"/>
  <c r="H122" i="8"/>
  <c r="N121" i="8"/>
  <c r="H121" i="8"/>
  <c r="N120" i="8"/>
  <c r="H120" i="8"/>
  <c r="N119" i="8"/>
  <c r="H119" i="8"/>
  <c r="N118" i="8"/>
  <c r="H118" i="8"/>
  <c r="N117" i="8"/>
  <c r="H117" i="8"/>
  <c r="N116" i="8"/>
  <c r="H116" i="8"/>
  <c r="N115" i="8"/>
  <c r="H115" i="8"/>
  <c r="N114" i="8"/>
  <c r="H114" i="8"/>
  <c r="N113" i="8"/>
  <c r="H113" i="8"/>
  <c r="N112" i="8"/>
  <c r="H112" i="8"/>
  <c r="N111" i="8"/>
  <c r="H111" i="8"/>
  <c r="N110" i="8"/>
  <c r="H110" i="8"/>
  <c r="N109" i="8"/>
  <c r="H109" i="8"/>
  <c r="N108" i="8"/>
  <c r="H108" i="8"/>
  <c r="N107" i="8"/>
  <c r="H107" i="8"/>
  <c r="N106" i="8"/>
  <c r="H106" i="8"/>
  <c r="N105" i="8"/>
  <c r="H105" i="8"/>
  <c r="N104" i="8"/>
  <c r="H104" i="8"/>
  <c r="N103" i="8"/>
  <c r="H103" i="8"/>
  <c r="N102" i="8"/>
  <c r="H102" i="8"/>
  <c r="N101" i="8"/>
  <c r="H101" i="8"/>
  <c r="N100" i="8"/>
  <c r="H100" i="8"/>
  <c r="N99" i="8"/>
  <c r="H99" i="8"/>
  <c r="N98" i="8"/>
  <c r="H98" i="8"/>
  <c r="N97" i="8"/>
  <c r="H97" i="8"/>
  <c r="N96" i="8"/>
  <c r="H96" i="8"/>
  <c r="N95" i="8"/>
  <c r="H95" i="8"/>
  <c r="N94" i="8"/>
  <c r="H94" i="8"/>
  <c r="N93" i="8"/>
  <c r="H93" i="8"/>
  <c r="N92" i="8"/>
  <c r="H92" i="8"/>
  <c r="N91" i="8"/>
  <c r="H91" i="8"/>
  <c r="N90" i="8"/>
  <c r="H90" i="8"/>
  <c r="N89" i="8"/>
  <c r="H89" i="8"/>
  <c r="N88" i="8"/>
  <c r="H88" i="8"/>
  <c r="N87" i="8"/>
  <c r="H87" i="8"/>
  <c r="N86" i="8"/>
  <c r="L86" i="8"/>
  <c r="H86" i="8"/>
  <c r="N85" i="8"/>
  <c r="H85" i="8"/>
  <c r="N84" i="8"/>
  <c r="H84" i="8"/>
  <c r="N83" i="8"/>
  <c r="H83" i="8"/>
  <c r="N82" i="8"/>
  <c r="H82" i="8"/>
  <c r="N81" i="8"/>
  <c r="H81" i="8"/>
  <c r="N80" i="8"/>
  <c r="H80" i="8"/>
  <c r="N79" i="8"/>
  <c r="H79" i="8"/>
  <c r="N78" i="8"/>
  <c r="H78" i="8"/>
  <c r="N77" i="8"/>
  <c r="H77" i="8"/>
  <c r="N76" i="8"/>
  <c r="H76" i="8"/>
  <c r="N75" i="8"/>
  <c r="H75" i="8"/>
  <c r="N74" i="8"/>
  <c r="H74" i="8"/>
  <c r="N73" i="8"/>
  <c r="H73" i="8"/>
  <c r="N72" i="8"/>
  <c r="H72" i="8"/>
  <c r="N71" i="8"/>
  <c r="H71" i="8"/>
  <c r="N70" i="8"/>
  <c r="H70" i="8"/>
  <c r="N69" i="8"/>
  <c r="H69" i="8"/>
  <c r="N68" i="8"/>
  <c r="H68" i="8"/>
  <c r="N67" i="8"/>
  <c r="H67" i="8"/>
  <c r="N66" i="8"/>
  <c r="H66" i="8"/>
  <c r="N65" i="8"/>
  <c r="H65" i="8"/>
  <c r="N64" i="8"/>
  <c r="H64" i="8"/>
  <c r="N63" i="8"/>
  <c r="L63" i="8"/>
  <c r="H63" i="8"/>
  <c r="N62" i="8"/>
  <c r="H62" i="8"/>
  <c r="N61" i="8"/>
  <c r="H61" i="8"/>
  <c r="N60" i="8"/>
  <c r="H60" i="8"/>
  <c r="N59" i="8"/>
  <c r="H59" i="8"/>
  <c r="N58" i="8"/>
  <c r="H58" i="8"/>
  <c r="N57" i="8"/>
  <c r="H57" i="8"/>
  <c r="N56" i="8"/>
  <c r="H56" i="8"/>
  <c r="N55" i="8"/>
  <c r="H55" i="8"/>
  <c r="N54" i="8"/>
  <c r="H54" i="8"/>
  <c r="N53" i="8"/>
  <c r="H53" i="8"/>
  <c r="N52" i="8"/>
  <c r="H52" i="8"/>
  <c r="N51" i="8"/>
  <c r="H51" i="8"/>
  <c r="N50" i="8"/>
  <c r="H50" i="8"/>
  <c r="N49" i="8"/>
  <c r="H49" i="8"/>
  <c r="N48" i="8"/>
  <c r="H48" i="8"/>
  <c r="N47" i="8"/>
  <c r="H47" i="8"/>
  <c r="N46" i="8"/>
  <c r="H46" i="8"/>
  <c r="N45" i="8"/>
  <c r="H45" i="8"/>
  <c r="N44" i="8"/>
  <c r="H44" i="8"/>
  <c r="N43" i="8"/>
  <c r="H43" i="8"/>
  <c r="N42" i="8"/>
  <c r="H42" i="8"/>
  <c r="N41" i="8"/>
  <c r="H41" i="8"/>
  <c r="N40" i="8"/>
  <c r="H40" i="8"/>
  <c r="N39" i="8"/>
  <c r="H39" i="8"/>
  <c r="N38" i="8"/>
  <c r="H38" i="8"/>
  <c r="N37" i="8"/>
  <c r="H37" i="8"/>
  <c r="N36" i="8"/>
  <c r="H36" i="8"/>
  <c r="N35" i="8"/>
  <c r="H35" i="8"/>
  <c r="N34" i="8"/>
  <c r="H34" i="8"/>
  <c r="N33" i="8"/>
  <c r="H33" i="8"/>
  <c r="N32" i="8"/>
  <c r="H32" i="8"/>
  <c r="N31" i="8"/>
  <c r="H31" i="8"/>
  <c r="N30" i="8"/>
  <c r="H30" i="8"/>
  <c r="N29" i="8"/>
  <c r="H29" i="8"/>
  <c r="N28" i="8"/>
  <c r="H28" i="8"/>
  <c r="N27" i="8"/>
  <c r="H27" i="8"/>
  <c r="N26" i="8"/>
  <c r="H26" i="8"/>
  <c r="N25" i="8"/>
  <c r="H25" i="8"/>
  <c r="N24" i="8"/>
  <c r="H24" i="8"/>
  <c r="N23" i="8"/>
  <c r="H23" i="8"/>
  <c r="N22" i="8"/>
  <c r="H22" i="8"/>
  <c r="N21" i="8"/>
  <c r="H21" i="8"/>
  <c r="N20" i="8"/>
  <c r="H20" i="8"/>
  <c r="N19" i="8"/>
  <c r="H19" i="8"/>
  <c r="N18" i="8"/>
  <c r="H18" i="8"/>
  <c r="N17" i="8"/>
  <c r="H17" i="8"/>
  <c r="N16" i="8"/>
  <c r="H16" i="8"/>
  <c r="N15" i="8"/>
  <c r="H15" i="8"/>
  <c r="N14" i="8"/>
  <c r="H14" i="8"/>
  <c r="N13" i="8"/>
  <c r="H13" i="8"/>
  <c r="N12" i="8"/>
  <c r="H12" i="8"/>
  <c r="N11" i="8"/>
  <c r="H11" i="8"/>
  <c r="N10" i="8"/>
  <c r="H10" i="8"/>
  <c r="N9" i="8"/>
  <c r="H9" i="8"/>
  <c r="N8" i="8"/>
  <c r="H8" i="8"/>
  <c r="N7" i="8"/>
  <c r="H7" i="8"/>
  <c r="N6" i="8"/>
  <c r="H6" i="8"/>
  <c r="N5" i="8"/>
  <c r="H5" i="8"/>
  <c r="N4" i="8"/>
  <c r="H4" i="8"/>
  <c r="N3" i="8"/>
  <c r="H3" i="8"/>
  <c r="N2" i="8"/>
  <c r="H2" i="8"/>
  <c r="F19" i="4"/>
  <c r="F18" i="4"/>
  <c r="F17" i="4"/>
  <c r="F16" i="4"/>
  <c r="F15" i="4"/>
  <c r="F14" i="4"/>
  <c r="F13" i="4"/>
  <c r="F12" i="4"/>
  <c r="F11" i="4"/>
  <c r="F10" i="4"/>
  <c r="F9" i="4"/>
  <c r="F8" i="4"/>
  <c r="F7" i="4"/>
  <c r="F6" i="4"/>
  <c r="F5" i="4"/>
  <c r="F4" i="4"/>
  <c r="F3" i="4"/>
  <c r="E4" i="5"/>
  <c r="E6" i="5"/>
  <c r="E7" i="5"/>
  <c r="E3" i="5"/>
  <c r="E8" i="5"/>
  <c r="E9" i="5"/>
  <c r="E10" i="5"/>
  <c r="E5" i="5"/>
  <c r="D502" i="16"/>
  <c r="E502" i="16"/>
  <c r="F502" i="16"/>
  <c r="G502" i="16"/>
  <c r="H502" i="16"/>
  <c r="I502" i="16"/>
  <c r="J502" i="16"/>
  <c r="K502" i="16"/>
  <c r="L502" i="16"/>
  <c r="M502" i="16"/>
  <c r="N502" i="16"/>
  <c r="O502" i="16"/>
  <c r="P502" i="16"/>
  <c r="Q502" i="16"/>
  <c r="R502" i="16"/>
  <c r="U502" i="16"/>
  <c r="V502" i="16"/>
  <c r="W502" i="16"/>
  <c r="X502" i="16"/>
  <c r="X505" i="16"/>
  <c r="Y502" i="16"/>
  <c r="AF502" i="16"/>
  <c r="AG502" i="16"/>
</calcChain>
</file>

<file path=xl/sharedStrings.xml><?xml version="1.0" encoding="utf-8"?>
<sst xmlns="http://schemas.openxmlformats.org/spreadsheetml/2006/main" count="4672" uniqueCount="639">
  <si>
    <t>Palisades SD</t>
    <phoneticPr fontId="19" type="noConversion"/>
  </si>
  <si>
    <t>Increasing Aid Supplement</t>
    <phoneticPr fontId="19" type="noConversion"/>
  </si>
  <si>
    <t>% Increase in Aid Ratio</t>
    <phoneticPr fontId="19" type="noConversion"/>
  </si>
  <si>
    <r>
      <rPr>
        <b/>
        <sz val="10"/>
        <rFont val="Arial"/>
        <family val="2"/>
      </rPr>
      <t>To Qualify:</t>
    </r>
    <r>
      <rPr>
        <sz val="10"/>
        <rFont val="Arial"/>
        <family val="2"/>
      </rPr>
      <t xml:space="preserve"> Districts must have an English language learner concentration greater than 10.8%, and districts must have an aid ratio higher than (0.7000).  Districts with more than 18,500 students qualify for a share of $8,000,000. Only one district qualifies. Districts with between 18,000 and 18,500 students qualify for a share of $1,500,000. Only one district qualifies. Districts with fewer than 18,000 students qualify for a share of $5,150,000.  Only three districts qualify.</t>
    </r>
    <phoneticPr fontId="19" type="noConversion"/>
  </si>
  <si>
    <t>ELL High Incidence Supplement</t>
  </si>
  <si>
    <t>Cyber and Charter School Extraordinary Enrollment Supplement</t>
    <phoneticPr fontId="19" type="noConversion"/>
  </si>
  <si>
    <t>Charter School Concentration</t>
    <phoneticPr fontId="19" type="noConversion"/>
  </si>
  <si>
    <t>2012-13 Estimated Total ADM (Total Student Enrollment)</t>
  </si>
  <si>
    <t>2013-14 Preliminary MV/PI
Aid Ratio (Community Poverty)</t>
  </si>
  <si>
    <t>2011-12 LEP Count (Students with Limited English Proficiency)</t>
  </si>
  <si>
    <t>2012-2013 Percent Students in Poverty Based on Free &amp; Reduced Lunch Eligibility</t>
  </si>
  <si>
    <t>Selected Districts</t>
  </si>
  <si>
    <t>2013-2014 Increase Amount</t>
  </si>
  <si>
    <t>2010-2011 Charter School Reimbursement</t>
  </si>
  <si>
    <t>SD Class at 2000 Census</t>
  </si>
  <si>
    <t>2010
Adjusted
Personal
Income</t>
  </si>
  <si>
    <t>2011-12 Adjusted Average Daily Membership</t>
  </si>
  <si>
    <t>2012-13
Aid Ratio</t>
  </si>
  <si>
    <t>Bentworth SD</t>
  </si>
  <si>
    <t>Burgettstown Area SD</t>
  </si>
  <si>
    <t>California Area SD</t>
  </si>
  <si>
    <t>Canon-McMillan SD</t>
  </si>
  <si>
    <t>Chartiers-Houston SD</t>
  </si>
  <si>
    <t>Fort Cherry SD</t>
  </si>
  <si>
    <t>McGuffey SD</t>
  </si>
  <si>
    <t>Peters Township SD</t>
  </si>
  <si>
    <t>Ringgold SD</t>
  </si>
  <si>
    <t>Trinity Area SD</t>
  </si>
  <si>
    <t>Washington SD</t>
  </si>
  <si>
    <t>Wayne</t>
  </si>
  <si>
    <t>Wayne Highlands SD</t>
  </si>
  <si>
    <t>Western Wayne SD</t>
  </si>
  <si>
    <t>Belle Vernon Area SD</t>
  </si>
  <si>
    <t>Burrell SD</t>
  </si>
  <si>
    <t>Derry Area SD</t>
  </si>
  <si>
    <t>Franklin Regional SD</t>
  </si>
  <si>
    <t>Greater Latrobe SD</t>
  </si>
  <si>
    <t>Greensburg Salem SD</t>
  </si>
  <si>
    <t>Hempfield Area SD</t>
  </si>
  <si>
    <t>Kiski Area SD</t>
  </si>
  <si>
    <t>Ligonier Valley SD</t>
  </si>
  <si>
    <t>Mount Pleasant Area SD</t>
  </si>
  <si>
    <t>Norwin SD</t>
  </si>
  <si>
    <t>Penn-Trafford SD</t>
  </si>
  <si>
    <t>Southmoreland SD</t>
  </si>
  <si>
    <t>Yough SD</t>
  </si>
  <si>
    <t>Lackawanna Trail SD</t>
  </si>
  <si>
    <t>Wyoming</t>
  </si>
  <si>
    <t>Tunkhannock Area SD</t>
  </si>
  <si>
    <t>Central York SD</t>
  </si>
  <si>
    <t>Dallastown Area SD</t>
  </si>
  <si>
    <t>Dover Area SD</t>
  </si>
  <si>
    <t>Eastern York SD</t>
  </si>
  <si>
    <t>Hanover Public SD</t>
  </si>
  <si>
    <t>Northeastern York SD</t>
  </si>
  <si>
    <t>Northern York County SD</t>
  </si>
  <si>
    <t>Red Lion Area SD</t>
  </si>
  <si>
    <t>South Eastern SD</t>
  </si>
  <si>
    <t>South Western SD</t>
  </si>
  <si>
    <t>Southern York County SD</t>
  </si>
  <si>
    <t>Spring Grove Area SD</t>
  </si>
  <si>
    <t>West Shore SD</t>
  </si>
  <si>
    <t>West York Area SD</t>
  </si>
  <si>
    <t>York Suburban SD</t>
  </si>
  <si>
    <t>2013-14
Estimated BEF</t>
  </si>
  <si>
    <t>2012-13
BEF</t>
  </si>
  <si>
    <t>Student-Focused Funding Supplement</t>
  </si>
  <si>
    <t>English Language Learner High Incidence Supplement</t>
  </si>
  <si>
    <t>CS Extraordinary Enrollment Supplement</t>
  </si>
  <si>
    <t>Increasing Aid Ratio Supplement</t>
  </si>
  <si>
    <t>Small School District Supplement</t>
  </si>
  <si>
    <t>Small Rural School District Supplement</t>
  </si>
  <si>
    <t>Rural School District Supplement</t>
  </si>
  <si>
    <t>Second Class SD Supplement</t>
  </si>
  <si>
    <t>Personal Income Supplement</t>
  </si>
  <si>
    <r>
      <rPr>
        <b/>
        <sz val="10"/>
        <rFont val="Arial"/>
        <family val="2"/>
      </rPr>
      <t>To qualify</t>
    </r>
    <r>
      <rPr>
        <sz val="10"/>
        <rFont val="Arial"/>
        <family val="2"/>
      </rPr>
      <t>: Districts must have a charter and cyber charter school concentration greater than 20%, and districts must have an aid ratio greater than (.80000).  Districts with fewer than 1,000 students qualify for a share of $250,000. There is one district that qualifies for a share of $250,000.  Districts with greater than 1,000 students qualify for a share of $3,750,000.  There is one district that qualifies for a share of $3,750,000.</t>
    </r>
    <phoneticPr fontId="19" type="noConversion"/>
  </si>
  <si>
    <t>Cornell SD</t>
    <phoneticPr fontId="19" type="noConversion"/>
  </si>
  <si>
    <t>Pocono Mountain SD</t>
  </si>
  <si>
    <t>Stroudsburg Area SD</t>
  </si>
  <si>
    <t>Montgomery</t>
  </si>
  <si>
    <t>Bryn Athyn SD</t>
  </si>
  <si>
    <t>Cheltenham Township SD</t>
  </si>
  <si>
    <t>Colonial SD</t>
  </si>
  <si>
    <t>Hatboro-Horsham SD</t>
  </si>
  <si>
    <t>Jenkintown SD</t>
  </si>
  <si>
    <t>Lower Merion SD</t>
  </si>
  <si>
    <t>Lower Moreland Township SD</t>
  </si>
  <si>
    <t>Methacton SD</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</si>
  <si>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</si>
  <si>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</si>
  <si>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</si>
  <si>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</si>
  <si>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</si>
  <si>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</si>
  <si>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</si>
  <si>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</si>
  <si>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</si>
  <si>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</si>
  <si>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</si>
  <si>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</si>
  <si>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Wissahickon SD</t>
  </si>
  <si>
    <t>Danville Area SD</t>
  </si>
  <si>
    <t>Montour</t>
  </si>
  <si>
    <t>Bangor Area SD</t>
  </si>
  <si>
    <t>Northampton</t>
  </si>
  <si>
    <t>Bethlehem Area SD</t>
  </si>
  <si>
    <t>Easton Area SD</t>
  </si>
  <si>
    <t>Nazareth Area SD</t>
  </si>
  <si>
    <t>Northampton Area SD</t>
  </si>
  <si>
    <t>Pen Argyl Area SD</t>
  </si>
  <si>
    <t>Saucon Valley SD</t>
  </si>
  <si>
    <t>Wilson Area SD</t>
  </si>
  <si>
    <t>Line Mountain SD</t>
  </si>
  <si>
    <t>Milton Area SD</t>
  </si>
  <si>
    <t>Shikellamy SD</t>
  </si>
  <si>
    <t>Warrior Run SD</t>
  </si>
  <si>
    <t>Greenwood SD</t>
  </si>
  <si>
    <t>Perry</t>
  </si>
  <si>
    <t>Newport SD</t>
  </si>
  <si>
    <t>Susquenita SD</t>
  </si>
  <si>
    <t>West Perry SD</t>
  </si>
  <si>
    <t>Delaware Valley SD</t>
  </si>
  <si>
    <t>Pike</t>
  </si>
  <si>
    <t>Austin Area SD</t>
  </si>
  <si>
    <t>Coudersport Area SD</t>
  </si>
  <si>
    <t>Galeton Area SD</t>
  </si>
  <si>
    <t>Northern Potter SD</t>
  </si>
  <si>
    <t>Blue Mountain SD</t>
  </si>
  <si>
    <t>Minersville Area SD</t>
  </si>
  <si>
    <t>North Schuylkill SD</t>
  </si>
  <si>
    <t>Pine Grove Area SD</t>
  </si>
  <si>
    <t>Pottsville Area SD</t>
  </si>
  <si>
    <t>Saint Clair Area SD</t>
  </si>
  <si>
    <t>Schuylkill Haven Area SD</t>
  </si>
  <si>
    <t>Tamaqua Area SD</t>
  </si>
  <si>
    <t>Tri-Valley SD</t>
  </si>
  <si>
    <t>Midd-West SD</t>
  </si>
  <si>
    <t>Snyder</t>
  </si>
  <si>
    <t>Selinsgrove Area SD</t>
  </si>
  <si>
    <t>Berlin Brothersvalley SD</t>
  </si>
  <si>
    <t>Conemaugh Township Area SD</t>
  </si>
  <si>
    <t>Meyersdale Area SD</t>
  </si>
  <si>
    <t>North Star SD</t>
  </si>
  <si>
    <t>Rockwood Area SD</t>
  </si>
  <si>
    <t>2010-11
Reimb of CS Exp Subsidy</t>
  </si>
  <si>
    <t>1a</t>
  </si>
  <si>
    <t>Laurel  SD</t>
  </si>
  <si>
    <t>Northwestern  SD</t>
  </si>
  <si>
    <t>Keystone  SD</t>
  </si>
  <si>
    <t>Union  SD</t>
  </si>
  <si>
    <t>Hempfield  SD</t>
  </si>
  <si>
    <t>Wilson  SD</t>
  </si>
  <si>
    <t>Riverside  SD</t>
  </si>
  <si>
    <t>Wallenpaupack Area SD</t>
  </si>
  <si>
    <t>2-A</t>
  </si>
  <si>
    <t>Abington  SD</t>
  </si>
  <si>
    <t>Percent Increase in BEF Funding</t>
  </si>
  <si>
    <t>2011-2012 Average Daily Membership</t>
  </si>
  <si>
    <t>Difference between 1991-1992 and 2012-2013 school year aid ratio</t>
  </si>
  <si>
    <t>2012-2013 Aid Ratio</t>
  </si>
  <si>
    <t>1991-1992 Aid Ratio</t>
  </si>
  <si>
    <t xml:space="preserve">2012-13
Free and Reduced Lunch Eligible Students </t>
  </si>
  <si>
    <t>Huntingdon Area SD</t>
  </si>
  <si>
    <t>Juniata Valley SD</t>
  </si>
  <si>
    <t>Southern Huntingdon County SD</t>
  </si>
  <si>
    <t>Blairsville-Saltsburg SD</t>
  </si>
  <si>
    <t>Homer-Center SD</t>
  </si>
  <si>
    <t>Indiana Area SD</t>
  </si>
  <si>
    <t>Marion Center Area SD</t>
  </si>
  <si>
    <t>Brockway Area SD</t>
  </si>
  <si>
    <t>Jefferson</t>
  </si>
  <si>
    <t>Brookville Area SD</t>
  </si>
  <si>
    <t>Punxsutawney Area SD</t>
  </si>
  <si>
    <t>Juniata County SD</t>
  </si>
  <si>
    <t>Juniata</t>
  </si>
  <si>
    <t>Abington Heights SD</t>
  </si>
  <si>
    <t>Dunmore SD</t>
  </si>
  <si>
    <t>Lakeland SD</t>
  </si>
  <si>
    <t>Mid Valley SD</t>
  </si>
  <si>
    <t>North Pocono SD</t>
  </si>
  <si>
    <t>Old Forge SD</t>
  </si>
  <si>
    <t>Valley View SD</t>
  </si>
  <si>
    <t>Cocalico SD</t>
  </si>
  <si>
    <t>Conestoga Valley SD</t>
  </si>
  <si>
    <t>Donegal SD</t>
  </si>
  <si>
    <t>Eastern Lancaster County SD</t>
  </si>
  <si>
    <t>Elizabethtown Area SD</t>
  </si>
  <si>
    <t>Ephrata Area SD</t>
  </si>
  <si>
    <t>Lampeter-Strasburg SD</t>
  </si>
  <si>
    <t>Manheim Central SD</t>
  </si>
  <si>
    <t>Manheim Township SD</t>
  </si>
  <si>
    <t>Penn Manor SD</t>
  </si>
  <si>
    <t>Pequea Valley SD</t>
  </si>
  <si>
    <t>Solanco SD</t>
  </si>
  <si>
    <t>Warwick SD</t>
  </si>
  <si>
    <t>Ellwood City Area SD</t>
  </si>
  <si>
    <t>Mohawk Area SD</t>
  </si>
  <si>
    <t>Neshannock Township SD</t>
  </si>
  <si>
    <t>Shenango Area SD</t>
  </si>
  <si>
    <t>Union Area SD</t>
  </si>
  <si>
    <t>Wilmington Area SD</t>
  </si>
  <si>
    <t>Annville-Cleona SD</t>
  </si>
  <si>
    <t>Cornwall-Lebanon SD</t>
  </si>
  <si>
    <t>Eastern Lebanon County SD</t>
  </si>
  <si>
    <t>Northern Lebanon SD</t>
  </si>
  <si>
    <t>Palmyra Area SD</t>
  </si>
  <si>
    <t>Catasauqua Area SD</t>
  </si>
  <si>
    <t>East Penn SD</t>
  </si>
  <si>
    <t>Northern Lehigh SD</t>
  </si>
  <si>
    <t>Northwestern Lehigh SD</t>
  </si>
  <si>
    <t>Parkland SD</t>
  </si>
  <si>
    <t>Salisbury Township SD</t>
  </si>
  <si>
    <t>Southern Lehigh SD</t>
  </si>
  <si>
    <t>Whitehall-Coplay SD</t>
  </si>
  <si>
    <t>Crestwood SD</t>
  </si>
  <si>
    <t>Dallas SD</t>
  </si>
  <si>
    <t>Hanover Area SD</t>
  </si>
  <si>
    <t>Hazleton Area SD</t>
  </si>
  <si>
    <t>Lake-Lehman SD</t>
  </si>
  <si>
    <t>Northwest Area SD</t>
  </si>
  <si>
    <t>Pittston Area SD</t>
  </si>
  <si>
    <t>Wilkes-Barre Area SD</t>
  </si>
  <si>
    <t>Wyoming Area SD</t>
  </si>
  <si>
    <t>Wyoming Valley West SD</t>
  </si>
  <si>
    <t>East Lycoming SD</t>
  </si>
  <si>
    <t>Lycoming</t>
  </si>
  <si>
    <t>Jersey Shore Area SD</t>
  </si>
  <si>
    <t>Second Class A County SD Supplement</t>
  </si>
  <si>
    <t>Third Class County SD Supplement</t>
  </si>
  <si>
    <t>Third Class County Small SD Supplement</t>
  </si>
  <si>
    <t>Growth Supplement</t>
  </si>
  <si>
    <t>ELL Concentration</t>
  </si>
  <si>
    <t>CS Concentration</t>
  </si>
  <si>
    <t>2012-13 Estimated Adjusted SD ADM</t>
  </si>
  <si>
    <t>2011-12 Adjusted SD ADM</t>
  </si>
  <si>
    <t>2011-12
CS ADM
by SD</t>
  </si>
  <si>
    <t>2011-12 LEP</t>
  </si>
  <si>
    <t>2012-13
Free &amp; Reduced Lunch Eligible</t>
  </si>
  <si>
    <t>1991-92 MV/PI
Aid Ratio</t>
  </si>
  <si>
    <t>2013-14 Preliminary MV/PI
Aid Ratio</t>
  </si>
  <si>
    <t>2012-13 MV/PI
Aid Ratio</t>
  </si>
  <si>
    <t>2011-12 Equalized Mills</t>
  </si>
  <si>
    <t>County Class</t>
  </si>
  <si>
    <t>Owen J Roberts SD</t>
  </si>
  <si>
    <t>Oxford Area SD</t>
  </si>
  <si>
    <t>Phoenixville Area SD</t>
  </si>
  <si>
    <t>Tredyffrin-Easttown SD</t>
  </si>
  <si>
    <t>Unionville-Chadds Ford SD</t>
  </si>
  <si>
    <t>West Chester Area SD</t>
  </si>
  <si>
    <t>Allegheny-Clarion Valley SD</t>
  </si>
  <si>
    <t>Clarion Area SD</t>
  </si>
  <si>
    <t>Clarion-Limestone Area SD</t>
  </si>
  <si>
    <t>North Clarion County SD</t>
  </si>
  <si>
    <t>Clearfield Area SD</t>
  </si>
  <si>
    <t>Dubois Area SD</t>
  </si>
  <si>
    <t>Philipsburg-Osceola Area SD</t>
  </si>
  <si>
    <t>Keystone Central SD</t>
  </si>
  <si>
    <t>Clinton</t>
  </si>
  <si>
    <t>Benton Area SD</t>
  </si>
  <si>
    <t>Columbia</t>
  </si>
  <si>
    <t>Berwick Area SD</t>
  </si>
  <si>
    <t>Bloomsburg Area SD</t>
  </si>
  <si>
    <t>Central Columbia SD</t>
  </si>
  <si>
    <t>Millville Area SD</t>
  </si>
  <si>
    <t>Southern Columbia Area SD</t>
  </si>
  <si>
    <t>Conneaut SD</t>
  </si>
  <si>
    <t>Crawford</t>
  </si>
  <si>
    <t>Crawford Central SD</t>
  </si>
  <si>
    <t>Penncrest SD</t>
  </si>
  <si>
    <t>Big Spring SD</t>
  </si>
  <si>
    <t>Cumberland</t>
  </si>
  <si>
    <t>Camp Hill SD</t>
  </si>
  <si>
    <t>Carlisle Area SD</t>
  </si>
  <si>
    <t>Cumberland Valley SD</t>
  </si>
  <si>
    <t>East Pennsboro Area SD</t>
  </si>
  <si>
    <t>Mechanicsburg Area SD</t>
  </si>
  <si>
    <t>Shippensburg Area SD</t>
  </si>
  <si>
    <t>South Middleton SD</t>
  </si>
  <si>
    <t>Central Dauphin SD</t>
  </si>
  <si>
    <t>Derry Township SD</t>
  </si>
  <si>
    <t>Halifax Area SD</t>
  </si>
  <si>
    <t>Lower Dauphin SD</t>
  </si>
  <si>
    <t>Middletown Area SD</t>
  </si>
  <si>
    <t>Millersburg Area SD</t>
  </si>
  <si>
    <t>Susquehanna Township SD</t>
  </si>
  <si>
    <t>Upper Dauphin Area SD</t>
  </si>
  <si>
    <t>Chichester SD</t>
  </si>
  <si>
    <t>Garnet Valley SD</t>
  </si>
  <si>
    <t>Haverford Township SD</t>
  </si>
  <si>
    <t>Interboro SD</t>
  </si>
  <si>
    <t>Marple Newtown SD</t>
  </si>
  <si>
    <t>Penn-Delco SD</t>
  </si>
  <si>
    <t>Radnor Township SD</t>
  </si>
  <si>
    <t>Ridley SD</t>
  </si>
  <si>
    <t>Rose Tree Media SD</t>
  </si>
  <si>
    <t>Southeast Delco SD</t>
  </si>
  <si>
    <t>Springfield SD</t>
  </si>
  <si>
    <t>Upper Darby SD</t>
  </si>
  <si>
    <t>Wallingford-Swarthmore SD</t>
  </si>
  <si>
    <t>William Penn SD</t>
  </si>
  <si>
    <t>Johnsonburg Area SD</t>
  </si>
  <si>
    <t>Elk</t>
  </si>
  <si>
    <t>Ridgway Area SD</t>
  </si>
  <si>
    <t>Saint Marys Area SD</t>
  </si>
  <si>
    <t>Fairview SD</t>
  </si>
  <si>
    <t>Fort LeBoeuf SD</t>
  </si>
  <si>
    <t>General McLane SD</t>
  </si>
  <si>
    <t>Salisbury-Elk Lick SD</t>
  </si>
  <si>
    <t>Shanksville-Stonycreek SD</t>
  </si>
  <si>
    <t>Somerset Area SD</t>
  </si>
  <si>
    <t>Turkeyfoot Valley Area SD</t>
  </si>
  <si>
    <t>Sullivan County SD</t>
  </si>
  <si>
    <t>Sullivan</t>
  </si>
  <si>
    <t>Blue Ridge SD</t>
  </si>
  <si>
    <t>Elk Lake SD</t>
  </si>
  <si>
    <t>Forest City Regional SD</t>
  </si>
  <si>
    <t>Montrose Area SD</t>
  </si>
  <si>
    <t>Mountain View SD</t>
  </si>
  <si>
    <t>Southern Tioga SD</t>
  </si>
  <si>
    <t>Wellsboro Area SD</t>
  </si>
  <si>
    <t>Lewisburg Area SD</t>
  </si>
  <si>
    <t>Union</t>
  </si>
  <si>
    <t>Mifflinburg Area SD</t>
  </si>
  <si>
    <t>Cranberry Area SD</t>
  </si>
  <si>
    <t>Franklin Area SD</t>
  </si>
  <si>
    <t>Warren County SD</t>
  </si>
  <si>
    <t>Warren</t>
  </si>
  <si>
    <t>Avella Area SD</t>
  </si>
  <si>
    <t>West Greene SD</t>
  </si>
  <si>
    <t>Woodland Hills SD</t>
  </si>
  <si>
    <t>Armstrong SD</t>
  </si>
  <si>
    <t>Freeport Area SD</t>
  </si>
  <si>
    <t>Leechburg Area SD</t>
  </si>
  <si>
    <t>Ambridge Area SD</t>
  </si>
  <si>
    <t>Beaver Area SD</t>
  </si>
  <si>
    <t>Blackhawk SD</t>
  </si>
  <si>
    <t>Central Valley SD</t>
  </si>
  <si>
    <t>Freedom Area SD</t>
  </si>
  <si>
    <t>Hopewell Area SD</t>
  </si>
  <si>
    <t>Riverside Beaver County SD</t>
  </si>
  <si>
    <t>South Side Area SD</t>
  </si>
  <si>
    <t>Western Beaver County SD</t>
  </si>
  <si>
    <t>Bedford Area SD</t>
  </si>
  <si>
    <t>Chestnut Ridge SD</t>
  </si>
  <si>
    <t>Everett Area SD</t>
  </si>
  <si>
    <t>Northern Bedford County SD</t>
  </si>
  <si>
    <t>Antietam SD</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</si>
  <si>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</si>
  <si>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</si>
  <si>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</si>
  <si>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</si>
  <si>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</si>
  <si>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</si>
  <si>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</si>
  <si>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</si>
  <si>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</si>
  <si>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</si>
  <si>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</si>
  <si>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Schuylkill Valley SD</t>
  </si>
  <si>
    <t>Tulpehocken Area SD</t>
  </si>
  <si>
    <t>Twin Valley SD</t>
  </si>
  <si>
    <t>Wyomissing Area SD</t>
  </si>
  <si>
    <t>Altoona Area SD</t>
  </si>
  <si>
    <t>Bellwood-Antis SD</t>
  </si>
  <si>
    <t>Hollidaysburg Area SD</t>
  </si>
  <si>
    <t>Spring Cove SD</t>
  </si>
  <si>
    <t>Tyrone Area SD</t>
  </si>
  <si>
    <t>Athens Area SD</t>
  </si>
  <si>
    <t>Northeast Bradford SD</t>
  </si>
  <si>
    <t>Sayre Area SD</t>
  </si>
  <si>
    <t>Towanda Area SD</t>
  </si>
  <si>
    <t>Troy Area SD</t>
  </si>
  <si>
    <t>Wyalusing Area SD</t>
  </si>
  <si>
    <t>Bensalem Township SD</t>
  </si>
  <si>
    <t>Bucks</t>
  </si>
  <si>
    <t>Bristol Borough SD</t>
  </si>
  <si>
    <t>Bristol Township SD</t>
  </si>
  <si>
    <t>Centennial SD</t>
  </si>
  <si>
    <t>Central Bucks SD</t>
  </si>
  <si>
    <t>Council Rock SD</t>
  </si>
  <si>
    <t>Morrisville Borough SD</t>
  </si>
  <si>
    <t>Neshaminy SD</t>
  </si>
  <si>
    <t>New Hope-Solebury SD</t>
  </si>
  <si>
    <t>Palisades SD</t>
  </si>
  <si>
    <t>Pennridge SD</t>
  </si>
  <si>
    <t>Pennsbury SD</t>
  </si>
  <si>
    <t>Quakertown Community SD</t>
  </si>
  <si>
    <t>Butler Area SD</t>
  </si>
  <si>
    <t>Mars Area SD</t>
  </si>
  <si>
    <t>Moniteau SD</t>
  </si>
  <si>
    <t>Seneca Valley SD</t>
  </si>
  <si>
    <t>Slippery Rock Area SD</t>
  </si>
  <si>
    <t>South Butler County SD</t>
  </si>
  <si>
    <t>Central Cambria SD</t>
  </si>
  <si>
    <t>Loyalsock Township SD</t>
  </si>
  <si>
    <t>Montgomery Area SD</t>
  </si>
  <si>
    <t>Montoursville Area SD</t>
  </si>
  <si>
    <t>Muncy SD</t>
  </si>
  <si>
    <t>South Williamsport Area SD</t>
  </si>
  <si>
    <t>Williamsport Area SD</t>
  </si>
  <si>
    <t>Commodore Perry SD</t>
  </si>
  <si>
    <t>Grove City Area SD</t>
  </si>
  <si>
    <t>Hermitage SD</t>
  </si>
  <si>
    <t>Jamestown Area SD</t>
  </si>
  <si>
    <t>Lakeview SD</t>
  </si>
  <si>
    <t>Mercer Area SD</t>
  </si>
  <si>
    <t>Reynolds SD</t>
  </si>
  <si>
    <t>West Middlesex Area SD</t>
  </si>
  <si>
    <t>Mifflin County SD</t>
  </si>
  <si>
    <t>Mifflin</t>
  </si>
  <si>
    <t>East Stroudsburg Area SD</t>
  </si>
  <si>
    <t>Monroe</t>
  </si>
  <si>
    <t>Pleasant Valley SD</t>
  </si>
  <si>
    <t>Kennett Consolidated SD</t>
  </si>
  <si>
    <t>Octorara Area SD</t>
  </si>
  <si>
    <t>Jefferson-Morgan SD</t>
  </si>
  <si>
    <t>Cambria Heights SD</t>
  </si>
  <si>
    <t>Canton Area SD</t>
  </si>
  <si>
    <t>Bradford</t>
  </si>
  <si>
    <t>East Allegheny SD</t>
  </si>
  <si>
    <t>Windber Area SD</t>
  </si>
  <si>
    <t>Susquehanna Community SD</t>
  </si>
  <si>
    <t>Susquehanna</t>
  </si>
  <si>
    <t>Tussey Mountain SD</t>
  </si>
  <si>
    <t>Bedford</t>
  </si>
  <si>
    <t>Karns City Area SD</t>
  </si>
  <si>
    <t>Butler</t>
  </si>
  <si>
    <t>Lancaster SD</t>
  </si>
  <si>
    <t>Lancaster</t>
  </si>
  <si>
    <t>Williamsburg Community SD</t>
  </si>
  <si>
    <t>Redbank Valley SD</t>
  </si>
  <si>
    <t>Greenville Area SD</t>
  </si>
  <si>
    <t>Columbia Borough SD</t>
  </si>
  <si>
    <t>Rochester Area SD</t>
  </si>
  <si>
    <t>Scranton SD</t>
  </si>
  <si>
    <t>Forest Hills SD</t>
  </si>
  <si>
    <t>Brentwood Borough SD</t>
  </si>
  <si>
    <t>United SD</t>
  </si>
  <si>
    <t>Bradford Area SD</t>
  </si>
  <si>
    <t>Harrisburg City SD</t>
  </si>
  <si>
    <t>Oswayo Valley SD</t>
  </si>
  <si>
    <t>Potter</t>
  </si>
  <si>
    <t>AUN</t>
  </si>
  <si>
    <t>School District</t>
  </si>
  <si>
    <t>County</t>
  </si>
  <si>
    <t>2011-12
Average Daily Membership</t>
  </si>
  <si>
    <t>2012-13 Percent Students in Poverty                   Based on Free-Reduced Meal Eligibility</t>
  </si>
  <si>
    <t>Bermudian Springs SD</t>
  </si>
  <si>
    <t>Adams</t>
  </si>
  <si>
    <t>Conewago Valley SD</t>
  </si>
  <si>
    <t>Fairfield Area SD</t>
  </si>
  <si>
    <t>Gettysburg Area SD</t>
  </si>
  <si>
    <t>Littlestown Area SD</t>
  </si>
  <si>
    <t>Upper Adams SD</t>
  </si>
  <si>
    <t>Allegheny Valley SD</t>
  </si>
  <si>
    <t>Avonworth SD</t>
  </si>
  <si>
    <t>Baldwin-Whitehall SD</t>
  </si>
  <si>
    <t>Bethel Park SD</t>
  </si>
  <si>
    <t>Carlynton SD</t>
  </si>
  <si>
    <t>Chartiers Valley SD</t>
  </si>
  <si>
    <t>Cornell SD</t>
  </si>
  <si>
    <t>Deer Lakes SD</t>
  </si>
  <si>
    <t>Elizabeth Forward SD</t>
  </si>
  <si>
    <t>Fox Chapel Area SD</t>
  </si>
  <si>
    <t>Gateway SD</t>
  </si>
  <si>
    <t>Hampton Township SD</t>
  </si>
  <si>
    <t>Highlands SD</t>
  </si>
  <si>
    <t>Keystone Oaks SD</t>
  </si>
  <si>
    <t>Montour SD</t>
  </si>
  <si>
    <t>Moon Area SD</t>
  </si>
  <si>
    <t>Mt Lebanon SD</t>
  </si>
  <si>
    <t>North Allegheny SD</t>
  </si>
  <si>
    <t>North Hills SD</t>
  </si>
  <si>
    <t>Northgate SD</t>
  </si>
  <si>
    <t>Penn Hills SD</t>
  </si>
  <si>
    <t>Pine-Richland SD</t>
  </si>
  <si>
    <t>Pittsburgh SD</t>
  </si>
  <si>
    <t>Plum Borough SD</t>
  </si>
  <si>
    <t>Quaker Valley SD</t>
  </si>
  <si>
    <t>Riverview SD</t>
  </si>
  <si>
    <t>Shaler Area SD</t>
  </si>
  <si>
    <t>Harbor Creek SD</t>
  </si>
  <si>
    <t>Millcreek Township SD</t>
  </si>
  <si>
    <t>North East SD</t>
  </si>
  <si>
    <t>Wattsburg Area SD</t>
  </si>
  <si>
    <t>Frazier SD</t>
  </si>
  <si>
    <t>Laurel Highlands SD</t>
  </si>
  <si>
    <t>Uniontown Area SD</t>
  </si>
  <si>
    <t>Forest Area SD</t>
  </si>
  <si>
    <t>Forest</t>
  </si>
  <si>
    <t>Chambersburg Area SD</t>
  </si>
  <si>
    <t>Franklin</t>
  </si>
  <si>
    <t>Fannett-Metal SD</t>
  </si>
  <si>
    <t>Greencastle-Antrim SD</t>
  </si>
  <si>
    <t>Tuscarora SD</t>
  </si>
  <si>
    <t>Waynesboro Area SD</t>
  </si>
  <si>
    <t>Central Fulton SD</t>
  </si>
  <si>
    <t>Fulton</t>
  </si>
  <si>
    <t>Forbes Road SD</t>
  </si>
  <si>
    <t>Southern Fulton SD</t>
  </si>
  <si>
    <t>Central Greene SD</t>
  </si>
  <si>
    <t>West Mifflin Area SD</t>
  </si>
  <si>
    <t>Wilkinsburg Borough SD</t>
  </si>
  <si>
    <t>Lebanon SD</t>
  </si>
  <si>
    <t>Lebanon</t>
  </si>
  <si>
    <t>Midland Borough SD</t>
  </si>
  <si>
    <t>Beaver</t>
  </si>
  <si>
    <t>Sto-Rox SD</t>
  </si>
  <si>
    <t>Union City Area SD</t>
  </si>
  <si>
    <t>Erie</t>
  </si>
  <si>
    <t>Steelton-Highspire SD</t>
  </si>
  <si>
    <t>Dauphin</t>
  </si>
  <si>
    <t>Iroquois SD</t>
  </si>
  <si>
    <t>McKeesport Area SD</t>
  </si>
  <si>
    <t>Oil City Area SD</t>
  </si>
  <si>
    <t>Venango</t>
  </si>
  <si>
    <t>Harmony Area SD</t>
  </si>
  <si>
    <t>Clearfield</t>
  </si>
  <si>
    <t>Albert Gallatin Area SD</t>
  </si>
  <si>
    <t>Fayette</t>
  </si>
  <si>
    <t>Glendale SD</t>
  </si>
  <si>
    <t>Brownsville Area SD</t>
  </si>
  <si>
    <t>South Allegheny SD</t>
  </si>
  <si>
    <t>Carmichaels Area SD</t>
  </si>
  <si>
    <t>Greene</t>
  </si>
  <si>
    <t>Kane Area SD</t>
  </si>
  <si>
    <t>Carbondale Area SD</t>
  </si>
  <si>
    <t>Lackawanna</t>
  </si>
  <si>
    <t>Aliquippa SD</t>
  </si>
  <si>
    <t>New Brighton Area SD</t>
  </si>
  <si>
    <t>Big Beaver Falls Area SD</t>
  </si>
  <si>
    <t>Mount Carmel Area SD</t>
  </si>
  <si>
    <t>Northumberland</t>
  </si>
  <si>
    <t>Shamokin Area SD</t>
  </si>
  <si>
    <t>Greater Johnstown SD</t>
  </si>
  <si>
    <t>Erie City SD</t>
  </si>
  <si>
    <t>Port Allegany SD</t>
  </si>
  <si>
    <t>Mahanoy Area SD</t>
  </si>
  <si>
    <t>Mount Union Area SD</t>
  </si>
  <si>
    <t>Huntingdon</t>
  </si>
  <si>
    <t>Clarion</t>
  </si>
  <si>
    <t>Allentown City SD</t>
  </si>
  <si>
    <t>Lehigh</t>
  </si>
  <si>
    <t>Northern Cambria SD</t>
  </si>
  <si>
    <t>Blacklick Valley SD</t>
  </si>
  <si>
    <t>Purchase Line SD</t>
  </si>
  <si>
    <t>Indiana</t>
  </si>
  <si>
    <t>Corry Area SD</t>
  </si>
  <si>
    <t>Monessen City SD</t>
  </si>
  <si>
    <t>Westmoreland</t>
  </si>
  <si>
    <t>Conemaugh Valley SD</t>
  </si>
  <si>
    <t>West Branch Area SD</t>
  </si>
  <si>
    <t>Curwensville Area SD</t>
  </si>
  <si>
    <t>Williams Valley SD</t>
  </si>
  <si>
    <t>Panther Valley SD</t>
  </si>
  <si>
    <t>Carbon</t>
  </si>
  <si>
    <t>Titusville Area SD</t>
  </si>
  <si>
    <t>Portage Area SD</t>
  </si>
  <si>
    <t>Claysburg-Kimmel SD</t>
  </si>
  <si>
    <t>Blair</t>
  </si>
  <si>
    <t>Moshannon Valley SD</t>
  </si>
  <si>
    <t>New Kensington-Arnold SD</t>
  </si>
  <si>
    <t>Girard SD</t>
  </si>
  <si>
    <t>Jeannette City SD</t>
  </si>
  <si>
    <t>Greater Nanticoke Area SD</t>
  </si>
  <si>
    <t>Luzerne</t>
  </si>
  <si>
    <t>Charleroi SD</t>
  </si>
  <si>
    <t>Washington</t>
  </si>
  <si>
    <t>Apollo-Ridge SD</t>
  </si>
  <si>
    <t>Armstrong</t>
  </si>
  <si>
    <t>Bethlehem-Center SD</t>
  </si>
  <si>
    <t>Southeastern Greene SD</t>
  </si>
  <si>
    <t>Shade-Central City SD</t>
  </si>
  <si>
    <t>Penn Cambria SD</t>
  </si>
  <si>
    <t>Richland SD</t>
  </si>
  <si>
    <t>Westmont Hilltop SD</t>
  </si>
  <si>
    <t>Cameron County SD</t>
  </si>
  <si>
    <t>Cameron</t>
  </si>
  <si>
    <t>Jim Thorpe Area SD</t>
  </si>
  <si>
    <t>Lehighton Area SD</t>
  </si>
  <si>
    <t>Palmerton Area SD</t>
  </si>
  <si>
    <t>Weatherly Area SD</t>
  </si>
  <si>
    <t>Bald Eagle Area SD</t>
  </si>
  <si>
    <t>Centre</t>
  </si>
  <si>
    <t>Bellefonte Area SD</t>
  </si>
  <si>
    <t>Penns Valley Area SD</t>
  </si>
  <si>
    <t>State College Area SD</t>
  </si>
  <si>
    <t>Avon Grove SD</t>
  </si>
  <si>
    <t>Chester</t>
  </si>
  <si>
    <t>Coatesville Area SD</t>
  </si>
  <si>
    <t>Downingtown Area SD</t>
  </si>
  <si>
    <t>Great Valley SD</t>
  </si>
  <si>
    <t>Smethport Area SD</t>
  </si>
  <si>
    <t>Connellsville Area SD</t>
  </si>
  <si>
    <t>Northern Tioga SD</t>
  </si>
  <si>
    <t>Tioga</t>
  </si>
  <si>
    <t>Somerset</t>
  </si>
  <si>
    <t>Valley Grove SD</t>
  </si>
  <si>
    <t>Sharpsville Area SD</t>
  </si>
  <si>
    <t>Penns Manor Area SD</t>
  </si>
  <si>
    <t>Philadelphia City SD</t>
  </si>
  <si>
    <t>Philadelphia</t>
  </si>
  <si>
    <t>South Fayette Township SD</t>
  </si>
  <si>
    <t>South Park SD</t>
  </si>
  <si>
    <t>Steel Valley SD</t>
  </si>
  <si>
    <t>Upper Saint Clair SD</t>
  </si>
  <si>
    <t>West Allegheny SD</t>
  </si>
  <si>
    <t>West Jefferson Hills SD</t>
  </si>
  <si>
    <t>Reading SD</t>
  </si>
  <si>
    <t>Berks</t>
  </si>
  <si>
    <t>Duquesne City SD</t>
  </si>
  <si>
    <t>Allegheny</t>
  </si>
  <si>
    <t>York City SD</t>
  </si>
  <si>
    <t>York</t>
  </si>
  <si>
    <t>Chester-Upland SD</t>
  </si>
  <si>
    <t>Delaware</t>
  </si>
  <si>
    <t>Clairton City SD</t>
  </si>
  <si>
    <t>Ferndale Area SD</t>
  </si>
  <si>
    <t>Cambria</t>
  </si>
  <si>
    <t>Farrell Area SD</t>
  </si>
  <si>
    <t>Mercer</t>
  </si>
  <si>
    <t>Sharon City SD</t>
  </si>
  <si>
    <t>Otto-Eldred SD</t>
  </si>
  <si>
    <t>McKean</t>
  </si>
  <si>
    <t>Shenandoah Valley SD</t>
  </si>
  <si>
    <t>Schuylkill</t>
  </si>
  <si>
    <t>New Castle Area SD</t>
  </si>
  <si>
    <t>Lawrence</t>
  </si>
  <si>
    <t># of English Language Learner students in 2011-2012</t>
  </si>
  <si>
    <r>
      <rPr>
        <b/>
        <sz val="10"/>
        <color indexed="8"/>
        <rFont val="Arial"/>
        <family val="2"/>
      </rPr>
      <t xml:space="preserve">
To qualify:</t>
    </r>
    <r>
      <rPr>
        <sz val="10"/>
        <color indexed="8"/>
        <rFont val="Arial"/>
        <family val="2"/>
      </rPr>
      <t xml:space="preserve"> A school district's 2012-2013 market value/personal income aid ratio must be greater than (.6000), its 2011-2012 ADM must be greater than 11,000, its number of students eligible for free or reduced-price meals under the National School Lunch Program during the 2012-2013 school year must be greater than 6,000, and its market value/personal income aid ratio must have increased from the 1991-1992 school year to the 2012-2013 school year by more than 70%. 
</t>
    </r>
  </si>
  <si>
    <r>
      <rPr>
        <b/>
        <sz val="10"/>
        <color indexed="8"/>
        <rFont val="Arial"/>
        <family val="2"/>
      </rPr>
      <t>To qualify</t>
    </r>
    <r>
      <rPr>
        <sz val="10"/>
        <color indexed="8"/>
        <rFont val="Arial"/>
        <family val="2"/>
      </rPr>
      <t xml:space="preserve">: A school district's 2011-2012 average daily membership must be less than 1,600, its 2012-2013 aid ratio must be less than (.5000), its 2011-2012 equalized millage rate must be greater than 16, and its charter and cyber charter school concentration must be greater than 5%. There is one qualifying district.
</t>
    </r>
    <r>
      <rPr>
        <b/>
        <sz val="10"/>
        <color indexed="8"/>
        <rFont val="Arial"/>
        <family val="2"/>
      </rPr>
      <t/>
    </r>
  </si>
  <si>
    <r>
      <t>To Qualify:</t>
    </r>
    <r>
      <rPr>
        <sz val="11"/>
        <color indexed="8"/>
        <rFont val="Arial"/>
        <family val="2"/>
      </rPr>
      <t xml:space="preserve"> </t>
    </r>
    <r>
      <rPr>
        <sz val="10"/>
        <color indexed="8"/>
        <rFont val="Arial"/>
        <family val="2"/>
      </rPr>
      <t xml:space="preserve">A school district's 2012-2013 aid ratio must be greater than (.5000), and its 2011-2012 average daily membership must be less than 200.  There is one district that qualifies.
</t>
    </r>
    <r>
      <rPr>
        <sz val="11"/>
        <color indexed="8"/>
        <rFont val="Arial"/>
        <family val="2"/>
      </rPr>
      <t xml:space="preserve">
</t>
    </r>
  </si>
  <si>
    <r>
      <rPr>
        <b/>
        <sz val="11"/>
        <color indexed="8"/>
        <rFont val="Arial"/>
        <family val="2"/>
      </rPr>
      <t>To Qualify</t>
    </r>
    <r>
      <rPr>
        <sz val="11"/>
        <color indexed="8"/>
        <rFont val="Arial"/>
        <family val="2"/>
      </rPr>
      <t>: A school district's 2012-2013 aid ratio must be greater than (.6700) and less than (.7000), its 2011-2012 average daily membership must be greater than 1,800 and less than 2,000, and its 2011-2012 equalized millage rate must be greater than 19 and less than 21. There is one district that qualifies.</t>
    </r>
  </si>
  <si>
    <r>
      <t>To Qualify</t>
    </r>
    <r>
      <rPr>
        <sz val="11"/>
        <color indexed="8"/>
        <rFont val="Arial"/>
        <family val="2"/>
      </rPr>
      <t xml:space="preserve">: A school district must have been classified as a second class school district during the 2000 census, it must have received state charter school reimbursements for the 2009-2010 school year in an amount greater than $3.5 million dollars, and it must have a 2011-2012 average daily membership greater than 8,000.  There is only one qualifying district.
</t>
    </r>
    <r>
      <rPr>
        <b/>
        <sz val="11"/>
        <color theme="1"/>
        <rFont val="Verdana"/>
        <family val="2"/>
        <scheme val="minor"/>
      </rPr>
      <t/>
    </r>
  </si>
  <si>
    <r>
      <t>To Qualify:</t>
    </r>
    <r>
      <rPr>
        <sz val="10"/>
        <color indexed="8"/>
        <rFont val="Arial"/>
        <family val="2"/>
      </rPr>
      <t xml:space="preserve"> A school district's 2012-2013 aid ratio must be greater than (.5200) and less than (.6500), its 2011-2012 average daily membership must be greater than 5,200, its 2011-2012 equalized millage rate must be greater than 22 and less than 26, its adjusted personal income valuation for the 2010 tax year must be greater than $600,000,000 and less than $900,000,000, and its number of students eligible for free or reduced price meals under the National School Lunch Program during the 2012-2013 school year must be greater than 2,000.  School districts with an adjusted personal income valuation for the 2010 tax year greater than $800,000,000 qualify for $2,000,000. There is one district that qualifies for a $2,000,000 supplement.  School districts with an adjusted personal income valuation for the 2010 tax year less than $800,000,000 qualify for $1,500,000. There is one district that qualifies for a $1,500,000 supplement.
(Shaded area represents districts that have an adjusted personal income too low to qualify for the supplement)</t>
    </r>
  </si>
  <si>
    <r>
      <t>To Qualify:</t>
    </r>
    <r>
      <rPr>
        <sz val="10"/>
        <color indexed="8"/>
        <rFont val="Arial"/>
        <family val="2"/>
      </rPr>
      <t xml:space="preserve"> A school district must be located in a county of the second class A as determined by the 2010 census, its 2012-2013 aid ratio must be greater than (.6800), its 2011-2012 average daily membership must be greater than 4,000, and its 2011-2012 equalized millage rate must be greater than 27. There are two districts that qualify for a share of $1,000,000. 
</t>
    </r>
    <r>
      <rPr>
        <b/>
        <sz val="11"/>
        <color indexed="8"/>
        <rFont val="Arial"/>
        <family val="2"/>
      </rPr>
      <t/>
    </r>
  </si>
  <si>
    <r>
      <t xml:space="preserve">
To Qualify:</t>
    </r>
    <r>
      <rPr>
        <sz val="10"/>
        <color indexed="8"/>
        <rFont val="Arial"/>
        <family val="2"/>
      </rPr>
      <t xml:space="preserve"> A school district must be located in a county of the third class, its 2012-2013 aid ratio must be greater than .6000 and less than .6900, and its 2011-2012 average daily membership must be greater than 10,000 and less than 13,000. There is one district that qualifies for a share of $1,000,000.
</t>
    </r>
    <r>
      <rPr>
        <b/>
        <sz val="11"/>
        <color theme="1"/>
        <rFont val="Verdana"/>
        <family val="2"/>
        <scheme val="minor"/>
      </rPr>
      <t/>
    </r>
  </si>
  <si>
    <r>
      <t>To Qualify</t>
    </r>
    <r>
      <rPr>
        <sz val="10"/>
        <color indexed="8"/>
        <rFont val="Arial"/>
        <family val="2"/>
      </rPr>
      <t>: A school district must be located in a third class county, its 2012-2013 aid ratio must be greater than (.7600), its 2011-2012 average daily membership must be less than 2,000, and its number of students eligible for free or reduced lunch under the National School Lunch Program during the 2012-2013 school year must be less than 800. Two districts qualify for a share of $1,000,000.</t>
    </r>
  </si>
  <si>
    <r>
      <t>To Qualify</t>
    </r>
    <r>
      <rPr>
        <sz val="10"/>
        <color indexed="8"/>
        <rFont val="Arial"/>
        <family val="2"/>
      </rPr>
      <t>: A school district's 2012-2013 aid ratio must be greater than (.5100) and less than (.6200), its 2011-2012 average daily membership must be greater than 3,200 and less than 4,000, its equalized millage rate must be greater than 21 and less than 23 and its number of students eligible for free or reduced price lunch under the National School Lunch Program during the 2012-2013 school year must be greater than 1,200 and less than 1,700.  For each school district with a 2012-2013 aid ratio less than (.5300), the growth supplement shall be $160,000.  There is one qualifying district.  For each district with an aid ratio greater than (.5300) and less than (.6000), the growth supplement shall be $500,000.  There is one qualifying district.  For each school district with a 2012-2013 aid ratio greater than (.6000), the growth supplement shall be $200,000. There is one qualifying district.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</si>
</sst>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0"/>
    <numFmt numFmtId="165" formatCode="0.0000"/>
    <numFmt numFmtId="166" formatCode="&quot;$&quot;#,##0.00"/>
    <numFmt numFmtId="167" formatCode="&quot;$&quot;#,##0;[Red]\-&quot;$&quot;#,##0"/>
    <numFmt numFmtId="168" formatCode="&quot;$&quot;#,##0.00;[Red]\-&quot;$&quot;#,##0.00"/>
    <numFmt numFmtId="169" formatCode="#,##0.000"/>
    <numFmt numFmtId="170" formatCode="0.0"/>
  </numFmts>
  <fonts count="21" x14ac:knownFonts="1">
    <font>
      <sz val="11"/>
      <color theme="1"/>
      <name val="Verdana"/>
      <family val="2"/>
      <scheme val="minor"/>
    </font>
    <font>
      <sz val="8"/>
      <color indexed="8"/>
      <name val="Arial"/>
      <family val="2"/>
    </font>
    <font>
      <b/>
      <sz val="8"/>
      <color indexed="8"/>
      <name val="Arial"/>
      <family val="2"/>
    </font>
    <font>
      <b/>
      <sz val="8"/>
      <name val="Arial"/>
      <family val="2"/>
    </font>
    <font>
      <sz val="8"/>
      <name val="Arial"/>
      <family val="2"/>
    </font>
    <font>
      <sz val="10"/>
      <name val="Arial"/>
      <family val="2"/>
    </font>
    <font>
      <sz val="8"/>
      <name val="Tahoma"/>
      <family val="2"/>
    </font>
    <font>
      <b/>
      <sz val="8"/>
      <color indexed="60"/>
      <name val="Arial"/>
      <family val="2"/>
    </font>
    <font>
      <b/>
      <sz val="8"/>
      <color indexed="18"/>
      <name val="Arial"/>
      <family val="2"/>
    </font>
    <font>
      <sz val="10"/>
      <name val="MS Sans Serif"/>
      <family val="2"/>
    </font>
    <font>
      <b/>
      <sz val="10"/>
      <name val="Arial"/>
      <family val="2"/>
    </font>
    <font>
      <sz val="10"/>
      <color indexed="8"/>
      <name val="Arial"/>
      <family val="2"/>
    </font>
    <font>
      <sz val="10"/>
      <color indexed="8"/>
      <name val="Arial"/>
      <family val="2"/>
    </font>
    <font>
      <b/>
      <sz val="11"/>
      <color theme="1"/>
      <name val="Verdana"/>
      <family val="2"/>
      <scheme val="minor"/>
    </font>
    <font>
      <b/>
      <sz val="10"/>
      <color indexed="9"/>
      <name val="Arial"/>
      <family val="2"/>
    </font>
    <font>
      <sz val="10"/>
      <color indexed="9"/>
      <name val="Arial"/>
      <family val="2"/>
    </font>
    <font>
      <b/>
      <sz val="10"/>
      <color indexed="8"/>
      <name val="Arial"/>
      <family val="2"/>
    </font>
    <font>
      <sz val="11"/>
      <color indexed="8"/>
      <name val="Arial"/>
      <family val="2"/>
    </font>
    <font>
      <b/>
      <sz val="11"/>
      <color indexed="8"/>
      <name val="Arial"/>
      <family val="2"/>
    </font>
    <font>
      <sz val="8"/>
      <name val="Verdana"/>
    </font>
    <font>
      <sz val="10"/>
      <color indexed="8"/>
      <name val="Arial"/>
      <family val="2"/>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7" tint="0.79998168889431442"/>
        <bgColor rgb="FF000000"/>
      </patternFill>
    </fill>
    <fill>
      <patternFill patternType="solid">
        <fgColor theme="4" tint="0.79998168889431442"/>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double">
        <color auto="1"/>
      </top>
      <bottom style="double">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double">
        <color auto="1"/>
      </top>
      <bottom/>
      <diagonal/>
    </border>
    <border>
      <left/>
      <right/>
      <top style="double">
        <color auto="1"/>
      </top>
      <bottom style="thin">
        <color auto="1"/>
      </bottom>
      <diagonal/>
    </border>
    <border>
      <left style="thin">
        <color auto="1"/>
      </left>
      <right style="thin">
        <color auto="1"/>
      </right>
      <top/>
      <bottom style="thin">
        <color auto="1"/>
      </bottom>
      <diagonal/>
    </border>
  </borders>
  <cellStyleXfs count="6">
    <xf numFmtId="0" fontId="0" fillId="0" borderId="0"/>
    <xf numFmtId="0" fontId="6" fillId="0" borderId="0"/>
    <xf numFmtId="0" fontId="5" fillId="0" borderId="0"/>
    <xf numFmtId="0" fontId="5" fillId="0" borderId="0"/>
    <xf numFmtId="0" fontId="1" fillId="0" borderId="0"/>
    <xf numFmtId="0" fontId="9" fillId="0" borderId="0"/>
  </cellStyleXfs>
  <cellXfs count="242">
    <xf numFmtId="0" fontId="0" fillId="0" borderId="0" xfId="0"/>
    <xf numFmtId="0" fontId="1" fillId="0" borderId="0" xfId="0" applyFont="1" applyFill="1" applyBorder="1"/>
    <xf numFmtId="0" fontId="1" fillId="0" borderId="0" xfId="0" applyFont="1" applyFill="1" applyBorder="1" applyAlignment="1">
      <alignment horizontal="center"/>
    </xf>
    <xf numFmtId="10" fontId="1" fillId="0" borderId="0" xfId="0" applyNumberFormat="1" applyFont="1" applyFill="1" applyBorder="1"/>
    <xf numFmtId="167" fontId="3" fillId="0" borderId="2" xfId="1" applyNumberFormat="1" applyFont="1" applyFill="1" applyBorder="1" applyAlignment="1">
      <alignment horizontal="right" wrapText="1"/>
    </xf>
    <xf numFmtId="165" fontId="4" fillId="0" borderId="0" xfId="2" applyNumberFormat="1" applyFont="1" applyFill="1" applyBorder="1" applyAlignment="1">
      <alignment horizontal="center"/>
    </xf>
    <xf numFmtId="3" fontId="1" fillId="0" borderId="0" xfId="0" applyNumberFormat="1" applyFont="1" applyFill="1" applyBorder="1" applyAlignment="1">
      <alignment horizontal="right"/>
    </xf>
    <xf numFmtId="165" fontId="1" fillId="0" borderId="0" xfId="0" applyNumberFormat="1" applyFont="1" applyFill="1" applyBorder="1" applyAlignment="1">
      <alignment horizontal="center"/>
    </xf>
    <xf numFmtId="0" fontId="3" fillId="0" borderId="2" xfId="3" applyFont="1" applyFill="1" applyBorder="1" applyAlignment="1">
      <alignment horizontal="center" wrapText="1"/>
    </xf>
    <xf numFmtId="0" fontId="3" fillId="0" borderId="2" xfId="3" applyFont="1" applyFill="1" applyBorder="1" applyAlignment="1">
      <alignment wrapText="1"/>
    </xf>
    <xf numFmtId="166" fontId="3" fillId="0" borderId="2" xfId="1" applyNumberFormat="1" applyFont="1" applyFill="1" applyBorder="1" applyAlignment="1">
      <alignment horizontal="right" wrapText="1"/>
    </xf>
    <xf numFmtId="10" fontId="7" fillId="0" borderId="2" xfId="1" applyNumberFormat="1" applyFont="1" applyFill="1" applyBorder="1" applyAlignment="1">
      <alignment horizontal="right" wrapText="1"/>
    </xf>
    <xf numFmtId="169" fontId="8" fillId="0" borderId="2" xfId="0" applyNumberFormat="1" applyFont="1" applyFill="1" applyBorder="1" applyAlignment="1">
      <alignment horizontal="right" wrapText="1"/>
    </xf>
    <xf numFmtId="166" fontId="8" fillId="0" borderId="2" xfId="0" applyNumberFormat="1" applyFont="1" applyFill="1" applyBorder="1" applyAlignment="1">
      <alignment horizontal="right" wrapText="1"/>
    </xf>
    <xf numFmtId="165" fontId="8" fillId="0" borderId="2" xfId="2" applyNumberFormat="1" applyFont="1" applyFill="1" applyBorder="1" applyAlignment="1">
      <alignment horizontal="center" wrapText="1"/>
    </xf>
    <xf numFmtId="170" fontId="8" fillId="0" borderId="2" xfId="2" applyNumberFormat="1" applyFont="1" applyFill="1" applyBorder="1" applyAlignment="1">
      <alignment horizontal="center" wrapText="1"/>
    </xf>
    <xf numFmtId="0" fontId="4" fillId="0" borderId="0" xfId="0" applyFont="1" applyFill="1" applyBorder="1"/>
    <xf numFmtId="0" fontId="4" fillId="0" borderId="0" xfId="3" applyFont="1" applyFill="1" applyBorder="1" applyAlignment="1">
      <alignment horizontal="center"/>
    </xf>
    <xf numFmtId="0" fontId="4" fillId="0" borderId="0" xfId="3" applyFont="1" applyFill="1" applyBorder="1"/>
    <xf numFmtId="168" fontId="4" fillId="0" borderId="0" xfId="1" applyNumberFormat="1" applyFont="1" applyFill="1" applyBorder="1"/>
    <xf numFmtId="10" fontId="4" fillId="0" borderId="0" xfId="1" applyNumberFormat="1" applyFont="1" applyFill="1" applyBorder="1"/>
    <xf numFmtId="169" fontId="4" fillId="0" borderId="0" xfId="0" applyNumberFormat="1" applyFont="1" applyFill="1" applyBorder="1"/>
    <xf numFmtId="170" fontId="4" fillId="0" borderId="0" xfId="0" applyNumberFormat="1" applyFont="1" applyFill="1" applyBorder="1" applyAlignment="1">
      <alignment horizontal="center"/>
    </xf>
    <xf numFmtId="0" fontId="4" fillId="0" borderId="0" xfId="0" applyNumberFormat="1" applyFont="1" applyFill="1" applyBorder="1" applyAlignment="1">
      <alignment horizontal="center"/>
    </xf>
    <xf numFmtId="164" fontId="4" fillId="0" borderId="0" xfId="4" applyNumberFormat="1" applyFont="1" applyFill="1" applyBorder="1"/>
    <xf numFmtId="166" fontId="1" fillId="0" borderId="0" xfId="0" applyNumberFormat="1" applyFont="1" applyFill="1" applyBorder="1"/>
    <xf numFmtId="0" fontId="4" fillId="0" borderId="0" xfId="0" applyFont="1" applyFill="1" applyBorder="1" applyAlignment="1">
      <alignment horizontal="center"/>
    </xf>
    <xf numFmtId="0" fontId="5" fillId="0" borderId="0" xfId="3" applyFont="1" applyFill="1" applyBorder="1"/>
    <xf numFmtId="167" fontId="4" fillId="0" borderId="0" xfId="0" applyNumberFormat="1" applyFont="1" applyFill="1" applyBorder="1"/>
    <xf numFmtId="10" fontId="4" fillId="0" borderId="0" xfId="0" applyNumberFormat="1" applyFont="1" applyFill="1" applyBorder="1"/>
    <xf numFmtId="170" fontId="4" fillId="0" borderId="0" xfId="0" applyNumberFormat="1" applyFont="1" applyFill="1" applyBorder="1"/>
    <xf numFmtId="164" fontId="1" fillId="0" borderId="0" xfId="4" applyNumberFormat="1" applyFont="1" applyFill="1" applyBorder="1"/>
    <xf numFmtId="0" fontId="3" fillId="0" borderId="0" xfId="3" applyFont="1" applyFill="1" applyBorder="1"/>
    <xf numFmtId="168" fontId="3" fillId="0" borderId="0" xfId="1" applyNumberFormat="1" applyFont="1" applyFill="1" applyBorder="1"/>
    <xf numFmtId="10" fontId="3" fillId="0" borderId="0" xfId="1" applyNumberFormat="1" applyFont="1" applyFill="1" applyBorder="1"/>
    <xf numFmtId="169" fontId="3" fillId="0" borderId="0" xfId="0" applyNumberFormat="1" applyFont="1" applyFill="1" applyBorder="1"/>
    <xf numFmtId="3" fontId="3" fillId="0" borderId="0" xfId="0" applyNumberFormat="1" applyFont="1" applyFill="1" applyBorder="1"/>
    <xf numFmtId="0" fontId="3" fillId="0" borderId="0" xfId="0" applyFont="1" applyFill="1" applyBorder="1"/>
    <xf numFmtId="170" fontId="3" fillId="0" borderId="0" xfId="5" quotePrefix="1" applyNumberFormat="1" applyFont="1" applyFill="1" applyBorder="1" applyAlignment="1">
      <alignment horizontal="center"/>
    </xf>
    <xf numFmtId="0" fontId="3" fillId="0" borderId="0" xfId="4" applyNumberFormat="1" applyFont="1" applyFill="1" applyBorder="1" applyAlignment="1">
      <alignment horizontal="center"/>
    </xf>
    <xf numFmtId="164" fontId="3" fillId="0" borderId="0" xfId="4" applyNumberFormat="1" applyFont="1" applyFill="1" applyBorder="1"/>
    <xf numFmtId="166" fontId="2" fillId="0" borderId="0" xfId="0" applyNumberFormat="1" applyFont="1" applyFill="1" applyBorder="1"/>
    <xf numFmtId="0" fontId="11" fillId="0" borderId="0" xfId="0" applyFont="1" applyFill="1" applyBorder="1"/>
    <xf numFmtId="169" fontId="5" fillId="0" borderId="0" xfId="0" applyNumberFormat="1" applyFont="1" applyFill="1" applyBorder="1"/>
    <xf numFmtId="0" fontId="5" fillId="0" borderId="0" xfId="0" applyFont="1" applyFill="1" applyBorder="1"/>
    <xf numFmtId="10" fontId="5" fillId="0" borderId="0" xfId="0" applyNumberFormat="1" applyFont="1" applyFill="1" applyBorder="1"/>
    <xf numFmtId="0" fontId="5" fillId="0" borderId="0" xfId="0" applyFont="1" applyFill="1" applyBorder="1" applyAlignment="1">
      <alignment wrapText="1"/>
    </xf>
    <xf numFmtId="10" fontId="5" fillId="0" borderId="0" xfId="0" applyNumberFormat="1" applyFont="1" applyFill="1" applyBorder="1" applyAlignment="1">
      <alignment horizontal="center"/>
    </xf>
    <xf numFmtId="0" fontId="10" fillId="0" borderId="0" xfId="3" applyFont="1" applyFill="1" applyBorder="1" applyAlignment="1">
      <alignment wrapText="1"/>
    </xf>
    <xf numFmtId="10" fontId="5" fillId="0" borderId="0" xfId="1" applyNumberFormat="1" applyFont="1" applyFill="1" applyBorder="1"/>
    <xf numFmtId="165" fontId="5" fillId="0" borderId="0" xfId="2" applyNumberFormat="1" applyFont="1" applyFill="1" applyBorder="1" applyAlignment="1">
      <alignment horizontal="center"/>
    </xf>
    <xf numFmtId="10" fontId="5" fillId="0" borderId="0" xfId="2" applyNumberFormat="1" applyFont="1" applyFill="1" applyBorder="1" applyAlignment="1">
      <alignment horizontal="center"/>
    </xf>
    <xf numFmtId="0" fontId="15" fillId="0" borderId="0" xfId="0" applyFont="1" applyBorder="1"/>
    <xf numFmtId="0" fontId="14" fillId="0" borderId="0" xfId="3" applyFont="1" applyFill="1" applyBorder="1"/>
    <xf numFmtId="0" fontId="14" fillId="0" borderId="0" xfId="0" applyFont="1" applyFill="1" applyBorder="1"/>
    <xf numFmtId="10" fontId="14" fillId="0" borderId="0" xfId="1" applyNumberFormat="1" applyFont="1" applyFill="1" applyBorder="1"/>
    <xf numFmtId="10" fontId="1" fillId="0" borderId="0" xfId="0" applyNumberFormat="1" applyFont="1" applyFill="1" applyBorder="1" applyAlignment="1">
      <alignment horizontal="center"/>
    </xf>
    <xf numFmtId="0" fontId="1" fillId="0" borderId="0" xfId="0" applyFont="1" applyFill="1" applyBorder="1" applyAlignment="1">
      <alignment horizontal="right"/>
    </xf>
    <xf numFmtId="0" fontId="10" fillId="0" borderId="2" xfId="3" applyFont="1" applyFill="1" applyBorder="1" applyAlignment="1">
      <alignment wrapText="1"/>
    </xf>
    <xf numFmtId="168" fontId="5" fillId="0" borderId="0" xfId="1" applyNumberFormat="1" applyFont="1" applyFill="1" applyBorder="1"/>
    <xf numFmtId="170" fontId="5" fillId="0" borderId="0" xfId="0" applyNumberFormat="1" applyFont="1" applyFill="1" applyBorder="1" applyAlignment="1">
      <alignment horizontal="center"/>
    </xf>
    <xf numFmtId="0" fontId="5" fillId="2" borderId="0" xfId="3" applyFont="1" applyFill="1" applyBorder="1"/>
    <xf numFmtId="169" fontId="5" fillId="2" borderId="0" xfId="0" applyNumberFormat="1" applyFont="1" applyFill="1" applyBorder="1"/>
    <xf numFmtId="168" fontId="5" fillId="2" borderId="0" xfId="1" applyNumberFormat="1" applyFont="1" applyFill="1" applyBorder="1"/>
    <xf numFmtId="10" fontId="5" fillId="2" borderId="0" xfId="1" applyNumberFormat="1" applyFont="1" applyFill="1" applyBorder="1"/>
    <xf numFmtId="165" fontId="5" fillId="2" borderId="0" xfId="2" applyNumberFormat="1" applyFont="1" applyFill="1" applyBorder="1" applyAlignment="1">
      <alignment horizontal="center"/>
    </xf>
    <xf numFmtId="170" fontId="5" fillId="2" borderId="0" xfId="0" applyNumberFormat="1" applyFont="1" applyFill="1" applyBorder="1" applyAlignment="1">
      <alignment horizontal="center"/>
    </xf>
    <xf numFmtId="0" fontId="10" fillId="0" borderId="4" xfId="3" applyFont="1" applyFill="1" applyBorder="1" applyAlignment="1">
      <alignment wrapText="1"/>
    </xf>
    <xf numFmtId="0" fontId="5" fillId="0" borderId="0" xfId="3" applyFont="1" applyFill="1" applyBorder="1" applyAlignment="1">
      <alignment horizontal="left"/>
    </xf>
    <xf numFmtId="0" fontId="17" fillId="0" borderId="0" xfId="0" applyFont="1"/>
    <xf numFmtId="3" fontId="11" fillId="2" borderId="0" xfId="0" applyNumberFormat="1" applyFont="1" applyFill="1" applyBorder="1" applyAlignment="1">
      <alignment horizontal="right"/>
    </xf>
    <xf numFmtId="166" fontId="11" fillId="2" borderId="0" xfId="0" applyNumberFormat="1" applyFont="1" applyFill="1" applyBorder="1"/>
    <xf numFmtId="3" fontId="11" fillId="0" borderId="0" xfId="0" applyNumberFormat="1" applyFont="1" applyFill="1" applyBorder="1" applyAlignment="1">
      <alignment horizontal="right"/>
    </xf>
    <xf numFmtId="166" fontId="11" fillId="0" borderId="0" xfId="0" applyNumberFormat="1" applyFont="1" applyFill="1" applyBorder="1"/>
    <xf numFmtId="0" fontId="10" fillId="0" borderId="0" xfId="3" applyFont="1" applyFill="1" applyBorder="1" applyAlignment="1">
      <alignment horizontal="center" wrapText="1"/>
    </xf>
    <xf numFmtId="10" fontId="10" fillId="0" borderId="0" xfId="3" applyNumberFormat="1" applyFont="1" applyFill="1" applyBorder="1" applyAlignment="1">
      <alignment horizontal="center" wrapText="1"/>
    </xf>
    <xf numFmtId="0" fontId="5" fillId="0" borderId="13" xfId="0" applyFont="1" applyFill="1" applyBorder="1" applyAlignment="1">
      <alignment horizontal="center" wrapText="1"/>
    </xf>
    <xf numFmtId="0" fontId="16" fillId="0" borderId="0" xfId="0" applyFont="1" applyFill="1" applyBorder="1" applyAlignment="1">
      <alignment horizontal="right" wrapText="1"/>
    </xf>
    <xf numFmtId="165" fontId="16" fillId="0" borderId="0" xfId="0" applyNumberFormat="1" applyFont="1" applyFill="1" applyBorder="1" applyAlignment="1">
      <alignment horizontal="right" wrapText="1"/>
    </xf>
    <xf numFmtId="10" fontId="16" fillId="0" borderId="0" xfId="0" applyNumberFormat="1" applyFont="1" applyFill="1" applyBorder="1" applyAlignment="1">
      <alignment horizontal="right" wrapText="1"/>
    </xf>
    <xf numFmtId="3" fontId="16" fillId="0" borderId="0" xfId="0" applyNumberFormat="1" applyFont="1" applyFill="1" applyBorder="1" applyAlignment="1">
      <alignment horizontal="right" wrapText="1"/>
    </xf>
    <xf numFmtId="0" fontId="11" fillId="2" borderId="0" xfId="0" applyFont="1" applyFill="1" applyBorder="1" applyAlignment="1">
      <alignment horizontal="right"/>
    </xf>
    <xf numFmtId="165" fontId="11" fillId="2" borderId="0" xfId="0" applyNumberFormat="1" applyFont="1" applyFill="1" applyBorder="1" applyAlignment="1">
      <alignment horizontal="right"/>
    </xf>
    <xf numFmtId="10" fontId="11" fillId="2" borderId="0" xfId="0" applyNumberFormat="1" applyFont="1" applyFill="1" applyBorder="1" applyAlignment="1">
      <alignment horizontal="right"/>
    </xf>
    <xf numFmtId="0" fontId="11" fillId="0" borderId="0" xfId="0" applyFont="1" applyFill="1" applyBorder="1" applyAlignment="1">
      <alignment horizontal="right"/>
    </xf>
    <xf numFmtId="165" fontId="11" fillId="0" borderId="0" xfId="0" applyNumberFormat="1" applyFont="1" applyFill="1" applyBorder="1" applyAlignment="1">
      <alignment horizontal="right"/>
    </xf>
    <xf numFmtId="165" fontId="5" fillId="0" borderId="0" xfId="2" applyNumberFormat="1" applyFont="1" applyFill="1" applyBorder="1" applyAlignment="1">
      <alignment horizontal="right"/>
    </xf>
    <xf numFmtId="10" fontId="11" fillId="0" borderId="0" xfId="0" applyNumberFormat="1" applyFont="1" applyFill="1" applyBorder="1" applyAlignment="1">
      <alignment horizontal="right"/>
    </xf>
    <xf numFmtId="0" fontId="5" fillId="0" borderId="0" xfId="0" applyNumberFormat="1" applyFont="1" applyFill="1" applyBorder="1" applyAlignment="1">
      <alignment horizontal="center"/>
    </xf>
    <xf numFmtId="0" fontId="5" fillId="2" borderId="0" xfId="0" applyNumberFormat="1" applyFont="1" applyFill="1" applyBorder="1" applyAlignment="1">
      <alignment horizontal="center"/>
    </xf>
    <xf numFmtId="0" fontId="10" fillId="0" borderId="1" xfId="3" applyFont="1" applyFill="1" applyBorder="1" applyAlignment="1">
      <alignment horizontal="center" wrapText="1"/>
    </xf>
    <xf numFmtId="0" fontId="5" fillId="0" borderId="1" xfId="3" applyFont="1" applyFill="1" applyBorder="1" applyAlignment="1">
      <alignment horizontal="center"/>
    </xf>
    <xf numFmtId="0" fontId="5" fillId="0" borderId="1" xfId="3" applyFont="1" applyFill="1" applyBorder="1"/>
    <xf numFmtId="1" fontId="5" fillId="0" borderId="1" xfId="0" applyNumberFormat="1" applyFont="1" applyFill="1" applyBorder="1"/>
    <xf numFmtId="165" fontId="5" fillId="0" borderId="1" xfId="2" applyNumberFormat="1" applyFont="1" applyFill="1" applyBorder="1" applyAlignment="1">
      <alignment horizontal="center"/>
    </xf>
    <xf numFmtId="3" fontId="11" fillId="0" borderId="1" xfId="0" applyNumberFormat="1" applyFont="1" applyFill="1" applyBorder="1" applyAlignment="1">
      <alignment horizontal="right"/>
    </xf>
    <xf numFmtId="0" fontId="5" fillId="0" borderId="1" xfId="0" applyFont="1" applyFill="1" applyBorder="1"/>
    <xf numFmtId="0" fontId="5" fillId="0" borderId="1" xfId="0" applyFont="1" applyFill="1" applyBorder="1" applyAlignment="1">
      <alignment horizontal="center"/>
    </xf>
    <xf numFmtId="1" fontId="4" fillId="0" borderId="1" xfId="0" applyNumberFormat="1" applyFont="1" applyFill="1" applyBorder="1"/>
    <xf numFmtId="0" fontId="4" fillId="0" borderId="1" xfId="0" applyFont="1" applyFill="1" applyBorder="1"/>
    <xf numFmtId="10" fontId="4" fillId="0" borderId="1" xfId="0" applyNumberFormat="1" applyFont="1" applyFill="1" applyBorder="1"/>
    <xf numFmtId="0" fontId="3" fillId="0" borderId="1" xfId="3" applyFont="1" applyFill="1" applyBorder="1"/>
    <xf numFmtId="1" fontId="3" fillId="0" borderId="1" xfId="0" applyNumberFormat="1" applyFont="1" applyFill="1" applyBorder="1"/>
    <xf numFmtId="0" fontId="3" fillId="0" borderId="1" xfId="0" applyFont="1" applyFill="1" applyBorder="1"/>
    <xf numFmtId="3" fontId="3" fillId="0" borderId="1" xfId="0" applyNumberFormat="1" applyFont="1" applyFill="1" applyBorder="1"/>
    <xf numFmtId="10" fontId="3" fillId="0" borderId="1" xfId="0" applyNumberFormat="1" applyFont="1" applyFill="1" applyBorder="1"/>
    <xf numFmtId="169" fontId="5" fillId="0" borderId="0" xfId="0" applyNumberFormat="1" applyFont="1" applyFill="1" applyBorder="1"/>
    <xf numFmtId="166" fontId="11" fillId="0" borderId="0" xfId="0" applyNumberFormat="1" applyFont="1" applyBorder="1"/>
    <xf numFmtId="0" fontId="11" fillId="0" borderId="0" xfId="0" applyFont="1" applyBorder="1"/>
    <xf numFmtId="0" fontId="10" fillId="0" borderId="14" xfId="3" applyFont="1" applyFill="1" applyBorder="1" applyAlignment="1">
      <alignment wrapText="1"/>
    </xf>
    <xf numFmtId="166" fontId="10" fillId="0" borderId="14" xfId="3" applyNumberFormat="1" applyFont="1" applyFill="1" applyBorder="1" applyAlignment="1">
      <alignment wrapText="1"/>
    </xf>
    <xf numFmtId="10" fontId="5" fillId="0" borderId="1" xfId="1" applyNumberFormat="1" applyFont="1" applyFill="1" applyBorder="1"/>
    <xf numFmtId="169" fontId="5" fillId="0" borderId="1" xfId="0" applyNumberFormat="1" applyFont="1" applyFill="1" applyBorder="1" applyAlignment="1">
      <alignment wrapText="1"/>
    </xf>
    <xf numFmtId="166" fontId="11" fillId="0" borderId="1" xfId="0" applyNumberFormat="1" applyFont="1" applyFill="1" applyBorder="1"/>
    <xf numFmtId="166" fontId="15" fillId="0" borderId="0" xfId="0" applyNumberFormat="1" applyFont="1" applyBorder="1"/>
    <xf numFmtId="166" fontId="10" fillId="0" borderId="0" xfId="3" applyNumberFormat="1" applyFont="1" applyFill="1" applyBorder="1" applyAlignment="1">
      <alignment horizontal="center" wrapText="1"/>
    </xf>
    <xf numFmtId="166" fontId="5" fillId="0" borderId="0" xfId="0" applyNumberFormat="1" applyFont="1" applyFill="1" applyBorder="1"/>
    <xf numFmtId="1" fontId="10" fillId="0" borderId="0" xfId="3" applyNumberFormat="1" applyFont="1" applyFill="1" applyBorder="1" applyAlignment="1">
      <alignment horizontal="center" wrapText="1"/>
    </xf>
    <xf numFmtId="1" fontId="5" fillId="0" borderId="0" xfId="0" applyNumberFormat="1" applyFont="1" applyFill="1" applyBorder="1"/>
    <xf numFmtId="1" fontId="4" fillId="0" borderId="0" xfId="0" applyNumberFormat="1" applyFont="1" applyFill="1" applyBorder="1"/>
    <xf numFmtId="166" fontId="16" fillId="0" borderId="0" xfId="0" applyNumberFormat="1" applyFont="1" applyFill="1" applyBorder="1" applyAlignment="1">
      <alignment horizontal="right" wrapText="1"/>
    </xf>
    <xf numFmtId="166" fontId="11" fillId="2" borderId="0" xfId="0" applyNumberFormat="1" applyFont="1" applyFill="1" applyBorder="1" applyAlignment="1">
      <alignment horizontal="right"/>
    </xf>
    <xf numFmtId="166" fontId="11" fillId="0" borderId="0" xfId="0" applyNumberFormat="1" applyFont="1" applyFill="1" applyBorder="1" applyAlignment="1">
      <alignment horizontal="right"/>
    </xf>
    <xf numFmtId="166" fontId="1" fillId="0" borderId="0" xfId="0" applyNumberFormat="1" applyFont="1" applyFill="1" applyBorder="1"/>
    <xf numFmtId="166" fontId="11" fillId="0" borderId="0" xfId="0" applyNumberFormat="1" applyFont="1" applyFill="1" applyBorder="1" applyAlignment="1">
      <alignment horizontal="left" wrapText="1"/>
    </xf>
    <xf numFmtId="1" fontId="5" fillId="0" borderId="0" xfId="0" applyNumberFormat="1" applyFont="1" applyFill="1" applyBorder="1"/>
    <xf numFmtId="1" fontId="5" fillId="2" borderId="0" xfId="0" applyNumberFormat="1" applyFont="1" applyFill="1" applyBorder="1"/>
    <xf numFmtId="1" fontId="0" fillId="0" borderId="0" xfId="0" applyNumberFormat="1"/>
    <xf numFmtId="3" fontId="10" fillId="0" borderId="4" xfId="3" applyNumberFormat="1" applyFont="1" applyFill="1" applyBorder="1" applyAlignment="1">
      <alignment wrapText="1"/>
    </xf>
    <xf numFmtId="3" fontId="5" fillId="0" borderId="0" xfId="0" applyNumberFormat="1" applyFont="1" applyFill="1" applyBorder="1"/>
    <xf numFmtId="3" fontId="5" fillId="2" borderId="0" xfId="0" applyNumberFormat="1" applyFont="1" applyFill="1" applyBorder="1"/>
    <xf numFmtId="1" fontId="17" fillId="0" borderId="0" xfId="0" applyNumberFormat="1" applyFont="1"/>
    <xf numFmtId="1" fontId="10" fillId="0" borderId="2" xfId="3" applyNumberFormat="1" applyFont="1" applyFill="1" applyBorder="1" applyAlignment="1">
      <alignment wrapText="1"/>
    </xf>
    <xf numFmtId="1" fontId="10" fillId="0" borderId="2" xfId="3" applyNumberFormat="1" applyFont="1" applyFill="1" applyBorder="1" applyAlignment="1">
      <alignment wrapText="1"/>
    </xf>
    <xf numFmtId="1" fontId="5" fillId="0" borderId="0" xfId="0" applyNumberFormat="1" applyFont="1" applyFill="1" applyBorder="1"/>
    <xf numFmtId="1" fontId="5" fillId="2" borderId="0" xfId="0" applyNumberFormat="1" applyFont="1" applyFill="1" applyBorder="1"/>
    <xf numFmtId="1" fontId="17" fillId="0" borderId="0" xfId="0" applyNumberFormat="1" applyFont="1"/>
    <xf numFmtId="3" fontId="17" fillId="0" borderId="0" xfId="0" applyNumberFormat="1" applyFont="1"/>
    <xf numFmtId="0" fontId="11" fillId="0" borderId="0" xfId="0" applyFont="1"/>
    <xf numFmtId="0" fontId="11" fillId="0" borderId="0" xfId="0" applyFont="1" applyAlignment="1">
      <alignment horizontal="left" wrapText="1"/>
    </xf>
    <xf numFmtId="0" fontId="5" fillId="3" borderId="0" xfId="3" applyFont="1" applyFill="1" applyBorder="1"/>
    <xf numFmtId="164" fontId="5" fillId="3" borderId="0" xfId="4" applyNumberFormat="1" applyFont="1" applyFill="1" applyBorder="1"/>
    <xf numFmtId="169" fontId="5" fillId="3" borderId="0" xfId="0" applyNumberFormat="1" applyFont="1" applyFill="1" applyBorder="1"/>
    <xf numFmtId="170" fontId="5" fillId="3" borderId="0" xfId="0" applyNumberFormat="1" applyFont="1" applyFill="1" applyBorder="1" applyAlignment="1">
      <alignment horizontal="center"/>
    </xf>
    <xf numFmtId="3" fontId="11" fillId="3" borderId="0" xfId="0" applyNumberFormat="1" applyFont="1" applyFill="1" applyBorder="1" applyAlignment="1">
      <alignment horizontal="right"/>
    </xf>
    <xf numFmtId="165" fontId="5" fillId="3" borderId="0" xfId="2" applyNumberFormat="1" applyFont="1" applyFill="1" applyBorder="1" applyAlignment="1">
      <alignment horizontal="center"/>
    </xf>
    <xf numFmtId="168" fontId="5" fillId="3" borderId="0" xfId="1" applyNumberFormat="1" applyFont="1" applyFill="1" applyBorder="1"/>
    <xf numFmtId="0" fontId="5" fillId="3" borderId="0" xfId="0" applyFont="1" applyFill="1" applyBorder="1"/>
    <xf numFmtId="0" fontId="5" fillId="3" borderId="0" xfId="0" applyFont="1" applyFill="1" applyBorder="1" applyAlignment="1">
      <alignment horizontal="center"/>
    </xf>
    <xf numFmtId="164" fontId="5" fillId="0" borderId="0" xfId="4" applyNumberFormat="1" applyFont="1" applyFill="1" applyBorder="1"/>
    <xf numFmtId="0" fontId="5" fillId="0" borderId="5" xfId="3" applyFont="1" applyFill="1" applyBorder="1"/>
    <xf numFmtId="0" fontId="5" fillId="0" borderId="6" xfId="3" applyFont="1" applyFill="1" applyBorder="1"/>
    <xf numFmtId="164" fontId="5" fillId="0" borderId="6" xfId="4" applyNumberFormat="1" applyFont="1" applyFill="1" applyBorder="1"/>
    <xf numFmtId="169" fontId="5" fillId="0" borderId="6" xfId="0" applyNumberFormat="1" applyFont="1" applyFill="1" applyBorder="1"/>
    <xf numFmtId="170" fontId="5" fillId="0" borderId="6" xfId="0" applyNumberFormat="1" applyFont="1" applyFill="1" applyBorder="1" applyAlignment="1">
      <alignment horizontal="center"/>
    </xf>
    <xf numFmtId="3" fontId="11" fillId="0" borderId="6" xfId="0" applyNumberFormat="1" applyFont="1" applyFill="1" applyBorder="1" applyAlignment="1">
      <alignment horizontal="right"/>
    </xf>
    <xf numFmtId="165" fontId="5" fillId="0" borderId="6" xfId="2" applyNumberFormat="1" applyFont="1" applyFill="1" applyBorder="1" applyAlignment="1">
      <alignment horizontal="center"/>
    </xf>
    <xf numFmtId="168" fontId="5" fillId="0" borderId="7" xfId="1" applyNumberFormat="1" applyFont="1" applyFill="1" applyBorder="1"/>
    <xf numFmtId="0" fontId="5" fillId="0" borderId="8" xfId="3" applyFont="1" applyFill="1" applyBorder="1"/>
    <xf numFmtId="168" fontId="5" fillId="0" borderId="9" xfId="1" applyNumberFormat="1" applyFont="1" applyFill="1" applyBorder="1"/>
    <xf numFmtId="0" fontId="5" fillId="2" borderId="8" xfId="3" applyFont="1" applyFill="1" applyBorder="1"/>
    <xf numFmtId="164" fontId="5" fillId="2" borderId="0" xfId="4" applyNumberFormat="1" applyFont="1" applyFill="1" applyBorder="1"/>
    <xf numFmtId="168" fontId="5" fillId="2" borderId="9" xfId="1" applyNumberFormat="1" applyFont="1" applyFill="1" applyBorder="1"/>
    <xf numFmtId="0" fontId="5" fillId="0" borderId="10" xfId="3" applyFont="1" applyFill="1" applyBorder="1"/>
    <xf numFmtId="0" fontId="5" fillId="0" borderId="11" xfId="3" applyFont="1" applyFill="1" applyBorder="1"/>
    <xf numFmtId="164" fontId="5" fillId="0" borderId="11" xfId="4" applyNumberFormat="1" applyFont="1" applyFill="1" applyBorder="1"/>
    <xf numFmtId="169" fontId="5" fillId="0" borderId="11" xfId="0" applyNumberFormat="1" applyFont="1" applyFill="1" applyBorder="1"/>
    <xf numFmtId="170" fontId="5" fillId="0" borderId="11" xfId="0" applyNumberFormat="1" applyFont="1" applyFill="1" applyBorder="1" applyAlignment="1">
      <alignment horizontal="center"/>
    </xf>
    <xf numFmtId="3" fontId="11" fillId="0" borderId="11" xfId="0" applyNumberFormat="1" applyFont="1" applyFill="1" applyBorder="1" applyAlignment="1">
      <alignment horizontal="right"/>
    </xf>
    <xf numFmtId="165" fontId="5" fillId="0" borderId="11" xfId="2" applyNumberFormat="1" applyFont="1" applyFill="1" applyBorder="1" applyAlignment="1">
      <alignment horizontal="center"/>
    </xf>
    <xf numFmtId="168" fontId="5" fillId="0" borderId="12" xfId="1" applyNumberFormat="1" applyFont="1" applyFill="1" applyBorder="1"/>
    <xf numFmtId="170" fontId="10" fillId="0" borderId="0" xfId="5" quotePrefix="1" applyNumberFormat="1" applyFont="1" applyFill="1" applyBorder="1" applyAlignment="1">
      <alignment horizontal="center"/>
    </xf>
    <xf numFmtId="1" fontId="10" fillId="0" borderId="2" xfId="3" applyNumberFormat="1" applyFont="1" applyFill="1" applyBorder="1" applyAlignment="1">
      <alignment wrapText="1"/>
    </xf>
    <xf numFmtId="1" fontId="5" fillId="0" borderId="0" xfId="0" applyNumberFormat="1" applyFont="1" applyFill="1" applyBorder="1"/>
    <xf numFmtId="1" fontId="5" fillId="2" borderId="0" xfId="0" applyNumberFormat="1" applyFont="1" applyFill="1" applyBorder="1"/>
    <xf numFmtId="1" fontId="11" fillId="0" borderId="0" xfId="0" applyNumberFormat="1" applyFont="1"/>
    <xf numFmtId="1" fontId="11" fillId="0" borderId="0" xfId="0" applyNumberFormat="1" applyFont="1" applyAlignment="1">
      <alignment horizontal="left" wrapText="1"/>
    </xf>
    <xf numFmtId="0" fontId="10" fillId="0" borderId="2" xfId="3" applyFont="1" applyFill="1" applyBorder="1" applyAlignment="1">
      <alignment horizontal="center" wrapText="1"/>
    </xf>
    <xf numFmtId="0" fontId="16" fillId="0" borderId="0" xfId="0" applyFont="1" applyBorder="1" applyAlignment="1">
      <alignment horizontal="left" vertical="top" wrapText="1"/>
    </xf>
    <xf numFmtId="1" fontId="11" fillId="0" borderId="0" xfId="0" applyNumberFormat="1" applyFont="1"/>
    <xf numFmtId="1" fontId="10" fillId="0" borderId="2" xfId="3" applyNumberFormat="1" applyFont="1" applyFill="1" applyBorder="1" applyAlignment="1">
      <alignment horizontal="center" wrapText="1"/>
    </xf>
    <xf numFmtId="1" fontId="5" fillId="0" borderId="0" xfId="0" applyNumberFormat="1" applyFont="1" applyFill="1" applyBorder="1"/>
    <xf numFmtId="1" fontId="5" fillId="2" borderId="0" xfId="0" applyNumberFormat="1" applyFont="1" applyFill="1" applyBorder="1"/>
    <xf numFmtId="0" fontId="5" fillId="2" borderId="15" xfId="3" applyFont="1" applyFill="1" applyBorder="1"/>
    <xf numFmtId="3" fontId="11" fillId="2" borderId="15" xfId="0" applyNumberFormat="1" applyFont="1" applyFill="1" applyBorder="1" applyAlignment="1">
      <alignment horizontal="right"/>
    </xf>
    <xf numFmtId="10" fontId="5" fillId="2" borderId="15" xfId="1" applyNumberFormat="1" applyFont="1" applyFill="1" applyBorder="1"/>
    <xf numFmtId="165" fontId="5" fillId="2" borderId="15" xfId="2" applyNumberFormat="1" applyFont="1" applyFill="1" applyBorder="1" applyAlignment="1">
      <alignment horizontal="center"/>
    </xf>
    <xf numFmtId="169" fontId="5" fillId="2" borderId="15" xfId="0" applyNumberFormat="1" applyFont="1" applyFill="1" applyBorder="1" applyAlignment="1">
      <alignment wrapText="1"/>
    </xf>
    <xf numFmtId="166" fontId="11" fillId="2" borderId="15" xfId="0" applyNumberFormat="1" applyFont="1" applyFill="1" applyBorder="1"/>
    <xf numFmtId="0" fontId="5" fillId="2" borderId="1" xfId="3" applyFont="1" applyFill="1" applyBorder="1"/>
    <xf numFmtId="3" fontId="11" fillId="2" borderId="1" xfId="0" applyNumberFormat="1" applyFont="1" applyFill="1" applyBorder="1" applyAlignment="1">
      <alignment horizontal="right"/>
    </xf>
    <xf numFmtId="10" fontId="5" fillId="2" borderId="1" xfId="1" applyNumberFormat="1" applyFont="1" applyFill="1" applyBorder="1"/>
    <xf numFmtId="165" fontId="5" fillId="2" borderId="1" xfId="2" applyNumberFormat="1" applyFont="1" applyFill="1" applyBorder="1" applyAlignment="1">
      <alignment horizontal="center"/>
    </xf>
    <xf numFmtId="169" fontId="5" fillId="2" borderId="1" xfId="0" applyNumberFormat="1" applyFont="1" applyFill="1" applyBorder="1" applyAlignment="1">
      <alignment wrapText="1"/>
    </xf>
    <xf numFmtId="166" fontId="11" fillId="2" borderId="1" xfId="0" applyNumberFormat="1" applyFont="1" applyFill="1" applyBorder="1"/>
    <xf numFmtId="0" fontId="5" fillId="4" borderId="0" xfId="3" applyFont="1" applyFill="1" applyBorder="1"/>
    <xf numFmtId="10" fontId="5" fillId="4" borderId="0" xfId="1" applyNumberFormat="1" applyFont="1" applyFill="1" applyBorder="1"/>
    <xf numFmtId="165" fontId="5" fillId="4" borderId="0" xfId="2" applyNumberFormat="1" applyFont="1" applyFill="1" applyBorder="1" applyAlignment="1">
      <alignment horizontal="center"/>
    </xf>
    <xf numFmtId="10" fontId="5" fillId="4" borderId="0" xfId="2" applyNumberFormat="1" applyFont="1" applyFill="1" applyBorder="1" applyAlignment="1">
      <alignment horizontal="center"/>
    </xf>
    <xf numFmtId="1" fontId="5" fillId="4" borderId="0" xfId="0" applyNumberFormat="1" applyFont="1" applyFill="1" applyBorder="1"/>
    <xf numFmtId="166" fontId="5" fillId="4" borderId="0" xfId="0" applyNumberFormat="1" applyFont="1" applyFill="1" applyBorder="1"/>
    <xf numFmtId="0" fontId="5" fillId="0" borderId="0" xfId="0" applyFont="1" applyFill="1" applyBorder="1" applyAlignment="1">
      <alignment horizontal="center"/>
    </xf>
    <xf numFmtId="0" fontId="10" fillId="5" borderId="1" xfId="3" applyFont="1" applyFill="1" applyBorder="1" applyAlignment="1">
      <alignment horizontal="center" wrapText="1"/>
    </xf>
    <xf numFmtId="0" fontId="10" fillId="2" borderId="1" xfId="3" applyFont="1" applyFill="1" applyBorder="1" applyAlignment="1">
      <alignment horizontal="center" wrapText="1"/>
    </xf>
    <xf numFmtId="164" fontId="10" fillId="2" borderId="1" xfId="3" applyNumberFormat="1" applyFont="1" applyFill="1" applyBorder="1" applyAlignment="1">
      <alignment horizontal="center" wrapText="1"/>
    </xf>
    <xf numFmtId="10" fontId="10" fillId="2" borderId="1" xfId="3" applyNumberFormat="1" applyFont="1" applyFill="1" applyBorder="1" applyAlignment="1">
      <alignment horizontal="center" wrapText="1"/>
    </xf>
    <xf numFmtId="3" fontId="20" fillId="0" borderId="1" xfId="0" applyNumberFormat="1" applyFont="1" applyFill="1" applyBorder="1" applyAlignment="1">
      <alignment horizontal="right"/>
    </xf>
    <xf numFmtId="10" fontId="20" fillId="0" borderId="1" xfId="0" applyNumberFormat="1" applyFont="1" applyFill="1" applyBorder="1" applyAlignment="1">
      <alignment horizontal="right"/>
    </xf>
    <xf numFmtId="164" fontId="5" fillId="5" borderId="1" xfId="1" applyNumberFormat="1" applyFont="1" applyFill="1" applyBorder="1"/>
    <xf numFmtId="164" fontId="5" fillId="2" borderId="1" xfId="1" applyNumberFormat="1" applyFont="1" applyFill="1" applyBorder="1"/>
    <xf numFmtId="0" fontId="5" fillId="6" borderId="1" xfId="3" applyFont="1" applyFill="1" applyBorder="1" applyAlignment="1">
      <alignment horizontal="center"/>
    </xf>
    <xf numFmtId="0" fontId="5" fillId="6" borderId="1" xfId="3" applyFont="1" applyFill="1" applyBorder="1"/>
    <xf numFmtId="1" fontId="5" fillId="6" borderId="1" xfId="0" applyNumberFormat="1" applyFont="1" applyFill="1" applyBorder="1"/>
    <xf numFmtId="165" fontId="5" fillId="6" borderId="1" xfId="2" applyNumberFormat="1" applyFont="1" applyFill="1" applyBorder="1" applyAlignment="1">
      <alignment horizontal="center"/>
    </xf>
    <xf numFmtId="3" fontId="20" fillId="6" borderId="1" xfId="0" applyNumberFormat="1" applyFont="1" applyFill="1" applyBorder="1" applyAlignment="1">
      <alignment horizontal="right"/>
    </xf>
    <xf numFmtId="10" fontId="20" fillId="6" borderId="1" xfId="0" applyNumberFormat="1" applyFont="1" applyFill="1" applyBorder="1" applyAlignment="1">
      <alignment horizontal="right"/>
    </xf>
    <xf numFmtId="164" fontId="5" fillId="6" borderId="1" xfId="1" applyNumberFormat="1" applyFont="1" applyFill="1" applyBorder="1"/>
    <xf numFmtId="10" fontId="5" fillId="6" borderId="1" xfId="1" applyNumberFormat="1" applyFont="1" applyFill="1" applyBorder="1"/>
    <xf numFmtId="164" fontId="4" fillId="5" borderId="1" xfId="0" applyNumberFormat="1" applyFont="1" applyFill="1" applyBorder="1"/>
    <xf numFmtId="164" fontId="4" fillId="2" borderId="1" xfId="0" applyNumberFormat="1" applyFont="1" applyFill="1" applyBorder="1"/>
    <xf numFmtId="10" fontId="4" fillId="2" borderId="1" xfId="0" applyNumberFormat="1" applyFont="1" applyFill="1" applyBorder="1"/>
    <xf numFmtId="164" fontId="3" fillId="5" borderId="1" xfId="1" applyNumberFormat="1" applyFont="1" applyFill="1" applyBorder="1"/>
    <xf numFmtId="164" fontId="3" fillId="2" borderId="1" xfId="1" applyNumberFormat="1" applyFont="1" applyFill="1" applyBorder="1"/>
    <xf numFmtId="10" fontId="3" fillId="2" borderId="1" xfId="1" applyNumberFormat="1" applyFont="1" applyFill="1" applyBorder="1"/>
    <xf numFmtId="0" fontId="0" fillId="0" borderId="13" xfId="0" applyBorder="1" applyAlignment="1">
      <alignment vertical="center"/>
    </xf>
    <xf numFmtId="1" fontId="10" fillId="0" borderId="0" xfId="3" applyNumberFormat="1" applyFont="1" applyFill="1" applyBorder="1" applyAlignment="1">
      <alignment wrapText="1"/>
    </xf>
    <xf numFmtId="3" fontId="11" fillId="0" borderId="0" xfId="0" applyNumberFormat="1" applyFont="1"/>
    <xf numFmtId="3" fontId="10" fillId="0" borderId="2" xfId="3" applyNumberFormat="1" applyFont="1" applyFill="1" applyBorder="1" applyAlignment="1">
      <alignment wrapText="1"/>
    </xf>
    <xf numFmtId="0" fontId="5" fillId="0" borderId="4" xfId="0" applyFont="1" applyFill="1" applyBorder="1" applyAlignment="1">
      <alignment horizontal="left" vertical="top" wrapText="1"/>
    </xf>
    <xf numFmtId="1" fontId="5" fillId="0" borderId="13" xfId="0" applyNumberFormat="1" applyFont="1" applyFill="1" applyBorder="1" applyAlignment="1">
      <alignment horizontal="left" wrapText="1"/>
    </xf>
    <xf numFmtId="166" fontId="11" fillId="0" borderId="4" xfId="0" applyNumberFormat="1" applyFont="1" applyFill="1" applyBorder="1" applyAlignment="1">
      <alignment horizontal="left" vertical="center" wrapText="1"/>
    </xf>
    <xf numFmtId="1" fontId="11" fillId="0" borderId="13" xfId="0" applyNumberFormat="1" applyFont="1" applyFill="1" applyBorder="1" applyAlignment="1">
      <alignment horizontal="left" vertical="center" wrapText="1"/>
    </xf>
    <xf numFmtId="1" fontId="12" fillId="0" borderId="13" xfId="0" applyNumberFormat="1" applyFont="1" applyFill="1" applyBorder="1" applyAlignment="1">
      <alignment horizontal="left" vertical="center" wrapText="1"/>
    </xf>
    <xf numFmtId="3" fontId="18" fillId="0" borderId="3" xfId="0" applyNumberFormat="1" applyFont="1" applyBorder="1" applyAlignment="1">
      <alignment horizontal="left" wrapText="1"/>
    </xf>
    <xf numFmtId="3" fontId="17" fillId="0" borderId="3" xfId="0" applyNumberFormat="1" applyFont="1" applyBorder="1" applyAlignment="1">
      <alignment horizontal="left" wrapText="1"/>
    </xf>
    <xf numFmtId="1" fontId="17" fillId="0" borderId="4" xfId="0" applyNumberFormat="1" applyFont="1" applyBorder="1" applyAlignment="1">
      <alignment horizontal="left" vertical="center" wrapText="1"/>
    </xf>
    <xf numFmtId="1" fontId="18" fillId="0" borderId="4" xfId="0" applyNumberFormat="1" applyFont="1" applyBorder="1" applyAlignment="1">
      <alignment horizontal="left" vertical="center" wrapText="1"/>
    </xf>
    <xf numFmtId="0" fontId="16" fillId="0" borderId="4" xfId="0" applyFont="1" applyBorder="1" applyAlignment="1">
      <alignment horizontal="left" wrapText="1"/>
    </xf>
    <xf numFmtId="0" fontId="11" fillId="0" borderId="4" xfId="0" applyFont="1" applyBorder="1" applyAlignment="1">
      <alignment horizontal="left" wrapText="1"/>
    </xf>
    <xf numFmtId="1" fontId="16" fillId="0" borderId="4" xfId="0" applyNumberFormat="1" applyFont="1" applyBorder="1" applyAlignment="1">
      <alignment horizontal="left" wrapText="1"/>
    </xf>
    <xf numFmtId="1" fontId="11" fillId="0" borderId="4" xfId="0" applyNumberFormat="1" applyFont="1" applyBorder="1" applyAlignment="1">
      <alignment horizontal="left" wrapText="1"/>
    </xf>
    <xf numFmtId="1" fontId="16" fillId="0" borderId="4" xfId="0" applyNumberFormat="1" applyFont="1" applyBorder="1" applyAlignment="1">
      <alignment horizontal="left" vertical="top" wrapText="1"/>
    </xf>
  </cellXfs>
  <cellStyles count="6">
    <cellStyle name="Normal" xfId="0" builtinId="0"/>
    <cellStyle name="Normal 5" xfId="4"/>
    <cellStyle name="Normal_2008-09 BEF" xfId="3"/>
    <cellStyle name="Normal_BEF0708 PDE 2-1-07" xfId="1"/>
    <cellStyle name="Normal_Est. Aid Ratios 2007-08" xfId="2"/>
    <cellStyle name="Normal_Expenditures" xfId="5"/>
  </cellStyles>
  <dxfs count="0"/>
  <tableStyles count="0" defaultTableStyle="TableStyleMedium2"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Spring">
  <a:themeElements>
    <a:clrScheme name="Spring">
      <a:dk1>
        <a:sysClr val="windowText" lastClr="000000"/>
      </a:dk1>
      <a:lt1>
        <a:sysClr val="window" lastClr="FFFFFF"/>
      </a:lt1>
      <a:dk2>
        <a:srgbClr val="66822D"/>
      </a:dk2>
      <a:lt2>
        <a:srgbClr val="BEEA73"/>
      </a:lt2>
      <a:accent1>
        <a:srgbClr val="C1EC76"/>
      </a:accent1>
      <a:accent2>
        <a:srgbClr val="8FE28A"/>
      </a:accent2>
      <a:accent3>
        <a:srgbClr val="F3BF45"/>
      </a:accent3>
      <a:accent4>
        <a:srgbClr val="F47E5A"/>
      </a:accent4>
      <a:accent5>
        <a:srgbClr val="F489CF"/>
      </a:accent5>
      <a:accent6>
        <a:srgbClr val="B56FF4"/>
      </a:accent6>
      <a:hlink>
        <a:srgbClr val="408080"/>
      </a:hlink>
      <a:folHlink>
        <a:srgbClr val="5EAEAE"/>
      </a:folHlink>
    </a:clrScheme>
    <a:fontScheme name="Spring">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Spring">
      <a:fillStyleLst>
        <a:solidFill>
          <a:schemeClr val="phClr"/>
        </a:solidFill>
        <a:gradFill rotWithShape="1">
          <a:gsLst>
            <a:gs pos="0">
              <a:schemeClr val="phClr">
                <a:tint val="70000"/>
                <a:lumMod val="110000"/>
              </a:schemeClr>
            </a:gs>
            <a:gs pos="100000">
              <a:schemeClr val="phClr">
                <a:tint val="100000"/>
                <a:shade val="85000"/>
                <a:lumMod val="80000"/>
              </a:schemeClr>
            </a:gs>
          </a:gsLst>
          <a:lin ang="5400000" scaled="1"/>
        </a:gradFill>
        <a:gradFill rotWithShape="1">
          <a:gsLst>
            <a:gs pos="0">
              <a:schemeClr val="phClr">
                <a:tint val="97000"/>
                <a:satMod val="100000"/>
                <a:lumMod val="110000"/>
              </a:schemeClr>
            </a:gs>
            <a:gs pos="100000">
              <a:schemeClr val="phClr">
                <a:shade val="85000"/>
                <a:lumMod val="80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88900" dist="38100" dir="5400000" algn="ctr" rotWithShape="0">
              <a:srgbClr val="000000">
                <a:alpha val="65000"/>
              </a:srgbClr>
            </a:outerShdw>
          </a:effectLst>
          <a:scene3d>
            <a:camera prst="orthographicFront">
              <a:rot lat="0" lon="0" rev="0"/>
            </a:camera>
            <a:lightRig rig="threePt" dir="tl">
              <a:rot lat="0" lon="0" rev="5400000"/>
            </a:lightRig>
          </a:scene3d>
          <a:sp3d>
            <a:bevelT w="25400" h="38100"/>
          </a:sp3d>
        </a:effectStyle>
      </a:effectStyleLst>
      <a:bgFillStyleLst>
        <a:solidFill>
          <a:schemeClr val="phClr"/>
        </a:solidFill>
        <a:gradFill rotWithShape="1">
          <a:gsLst>
            <a:gs pos="0">
              <a:schemeClr val="phClr">
                <a:tint val="100000"/>
                <a:shade val="100000"/>
                <a:hueMod val="100000"/>
                <a:satMod val="106000"/>
                <a:lumMod val="100000"/>
              </a:schemeClr>
            </a:gs>
            <a:gs pos="88000">
              <a:schemeClr val="phClr">
                <a:tint val="90000"/>
                <a:shade val="68000"/>
                <a:hueMod val="100000"/>
                <a:satMod val="114000"/>
                <a:lumMod val="74000"/>
              </a:schemeClr>
            </a:gs>
          </a:gsLst>
          <a:lin ang="5400000" scaled="1"/>
        </a:gradFill>
        <a:gradFill rotWithShape="1">
          <a:gsLst>
            <a:gs pos="0">
              <a:schemeClr val="phClr">
                <a:tint val="94000"/>
                <a:shade val="100000"/>
                <a:hueMod val="100000"/>
                <a:satMod val="118000"/>
                <a:lumMod val="100000"/>
              </a:schemeClr>
            </a:gs>
            <a:gs pos="100000">
              <a:schemeClr val="phClr">
                <a:tint val="98000"/>
                <a:shade val="68000"/>
                <a:hueMod val="100000"/>
                <a:satMod val="118000"/>
                <a:lumMod val="82000"/>
              </a:schemeClr>
            </a:gs>
          </a:gsLst>
          <a:path path="circle">
            <a:fillToRect l="50000" t="50000" r="100000" b="10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3"/>
  <sheetViews>
    <sheetView tabSelected="1" workbookViewId="0">
      <pane xSplit="2" ySplit="1" topLeftCell="C56" activePane="bottomRight" state="frozen"/>
      <selection pane="topRight" activeCell="C1" sqref="C1"/>
      <selection pane="bottomLeft" activeCell="A2" sqref="A2"/>
      <selection pane="bottomRight" activeCell="B1" sqref="B1"/>
    </sheetView>
  </sheetViews>
  <sheetFormatPr baseColWidth="10" defaultColWidth="8.7109375" defaultRowHeight="14" x14ac:dyDescent="0"/>
  <cols>
    <col min="2" max="2" width="17.85546875" customWidth="1"/>
    <col min="4" max="4" width="11.140625" customWidth="1"/>
    <col min="5" max="5" width="14.28515625" customWidth="1"/>
    <col min="6" max="6" width="12.7109375" customWidth="1"/>
    <col min="9" max="9" width="15" customWidth="1"/>
    <col min="10" max="10" width="10.7109375" customWidth="1"/>
    <col min="11" max="11" width="11" customWidth="1"/>
    <col min="12" max="12" width="11.28515625" customWidth="1"/>
    <col min="13" max="13" width="14.7109375" customWidth="1"/>
  </cols>
  <sheetData>
    <row r="1" spans="1:14" ht="108">
      <c r="A1" s="90" t="s">
        <v>442</v>
      </c>
      <c r="B1" s="90" t="s">
        <v>443</v>
      </c>
      <c r="C1" s="90" t="s">
        <v>444</v>
      </c>
      <c r="D1" s="90" t="s">
        <v>7</v>
      </c>
      <c r="E1" s="90" t="s">
        <v>8</v>
      </c>
      <c r="F1" s="90" t="s">
        <v>9</v>
      </c>
      <c r="G1" s="90" t="s">
        <v>237</v>
      </c>
      <c r="H1" s="90" t="s">
        <v>10</v>
      </c>
      <c r="I1" s="202" t="s">
        <v>65</v>
      </c>
      <c r="J1" s="203" t="s">
        <v>66</v>
      </c>
      <c r="K1" s="203" t="s">
        <v>11</v>
      </c>
      <c r="L1" s="203" t="s">
        <v>12</v>
      </c>
      <c r="M1" s="204" t="s">
        <v>64</v>
      </c>
      <c r="N1" s="205" t="s">
        <v>156</v>
      </c>
    </row>
    <row r="2" spans="1:14">
      <c r="A2" s="91">
        <v>112011103</v>
      </c>
      <c r="B2" s="92" t="s">
        <v>447</v>
      </c>
      <c r="C2" s="92" t="s">
        <v>448</v>
      </c>
      <c r="D2" s="93">
        <v>2043</v>
      </c>
      <c r="E2" s="94">
        <v>0.59689999999999999</v>
      </c>
      <c r="F2" s="206">
        <v>75</v>
      </c>
      <c r="G2" s="206">
        <v>732</v>
      </c>
      <c r="H2" s="207">
        <f t="shared" ref="H2:H65" si="0">G2/D2</f>
        <v>0.35829662261380324</v>
      </c>
      <c r="I2" s="208">
        <v>5746072.0800000001</v>
      </c>
      <c r="J2" s="209">
        <v>131702</v>
      </c>
      <c r="K2" s="209"/>
      <c r="L2" s="209">
        <v>131702</v>
      </c>
      <c r="M2" s="209">
        <v>5877774</v>
      </c>
      <c r="N2" s="191">
        <f>(M2-I2)/I2</f>
        <v>2.2920339001386129E-2</v>
      </c>
    </row>
    <row r="3" spans="1:14">
      <c r="A3" s="91">
        <v>112011603</v>
      </c>
      <c r="B3" s="92" t="s">
        <v>449</v>
      </c>
      <c r="C3" s="92" t="s">
        <v>448</v>
      </c>
      <c r="D3" s="93">
        <v>4086</v>
      </c>
      <c r="E3" s="94">
        <v>0.57509999999999994</v>
      </c>
      <c r="F3" s="206">
        <v>88</v>
      </c>
      <c r="G3" s="206">
        <v>1461</v>
      </c>
      <c r="H3" s="207">
        <f t="shared" si="0"/>
        <v>0.35756240822320118</v>
      </c>
      <c r="I3" s="208">
        <v>7815256.5099999998</v>
      </c>
      <c r="J3" s="209">
        <v>253785</v>
      </c>
      <c r="K3" s="209"/>
      <c r="L3" s="209">
        <v>253785</v>
      </c>
      <c r="M3" s="209">
        <v>8069042</v>
      </c>
      <c r="N3" s="191">
        <f t="shared" ref="N3:N66" si="1">(M3-I3)/I3</f>
        <v>3.2473085134860177E-2</v>
      </c>
    </row>
    <row r="4" spans="1:14">
      <c r="A4" s="91">
        <v>112013054</v>
      </c>
      <c r="B4" s="92" t="s">
        <v>450</v>
      </c>
      <c r="C4" s="92" t="s">
        <v>448</v>
      </c>
      <c r="D4" s="93">
        <v>1207</v>
      </c>
      <c r="E4" s="94">
        <v>0.46840000000000004</v>
      </c>
      <c r="F4" s="206">
        <v>2</v>
      </c>
      <c r="G4" s="206">
        <v>219</v>
      </c>
      <c r="H4" s="207">
        <f t="shared" si="0"/>
        <v>0.18144159072079535</v>
      </c>
      <c r="I4" s="208">
        <v>3282361.28</v>
      </c>
      <c r="J4" s="209">
        <v>61059</v>
      </c>
      <c r="K4" s="209"/>
      <c r="L4" s="209">
        <v>61059</v>
      </c>
      <c r="M4" s="209">
        <v>3343420</v>
      </c>
      <c r="N4" s="191">
        <f t="shared" si="1"/>
        <v>1.8602071737819248E-2</v>
      </c>
    </row>
    <row r="5" spans="1:14">
      <c r="A5" s="91">
        <v>112013753</v>
      </c>
      <c r="B5" s="92" t="s">
        <v>451</v>
      </c>
      <c r="C5" s="92" t="s">
        <v>448</v>
      </c>
      <c r="D5" s="93">
        <v>2998</v>
      </c>
      <c r="E5" s="94">
        <v>0.31489999999999996</v>
      </c>
      <c r="F5" s="206">
        <v>116</v>
      </c>
      <c r="G5" s="206">
        <v>1350</v>
      </c>
      <c r="H5" s="207">
        <f t="shared" si="0"/>
        <v>0.45030020013342226</v>
      </c>
      <c r="I5" s="208">
        <v>7154173.5199999996</v>
      </c>
      <c r="J5" s="209">
        <v>101960</v>
      </c>
      <c r="K5" s="209"/>
      <c r="L5" s="209">
        <v>101960</v>
      </c>
      <c r="M5" s="209">
        <v>7256134</v>
      </c>
      <c r="N5" s="191">
        <f t="shared" si="1"/>
        <v>1.4251888036397592E-2</v>
      </c>
    </row>
    <row r="6" spans="1:14">
      <c r="A6" s="91">
        <v>112015203</v>
      </c>
      <c r="B6" s="92" t="s">
        <v>452</v>
      </c>
      <c r="C6" s="92" t="s">
        <v>448</v>
      </c>
      <c r="D6" s="93">
        <v>2153</v>
      </c>
      <c r="E6" s="94">
        <v>0.53739999999999999</v>
      </c>
      <c r="F6" s="206">
        <v>7</v>
      </c>
      <c r="G6" s="206">
        <v>665</v>
      </c>
      <c r="H6" s="207">
        <f t="shared" si="0"/>
        <v>0.30887134231305158</v>
      </c>
      <c r="I6" s="208">
        <v>5959162.3799999999</v>
      </c>
      <c r="J6" s="209">
        <v>124958</v>
      </c>
      <c r="K6" s="209"/>
      <c r="L6" s="209">
        <v>124958</v>
      </c>
      <c r="M6" s="209">
        <v>6084120</v>
      </c>
      <c r="N6" s="191">
        <f t="shared" si="1"/>
        <v>2.0968990611730926E-2</v>
      </c>
    </row>
    <row r="7" spans="1:14">
      <c r="A7" s="91">
        <v>112018523</v>
      </c>
      <c r="B7" s="92" t="s">
        <v>453</v>
      </c>
      <c r="C7" s="92" t="s">
        <v>448</v>
      </c>
      <c r="D7" s="93">
        <v>1700</v>
      </c>
      <c r="E7" s="94">
        <v>0.60739999999999994</v>
      </c>
      <c r="F7" s="206">
        <v>84</v>
      </c>
      <c r="G7" s="206">
        <v>767</v>
      </c>
      <c r="H7" s="207">
        <f t="shared" si="0"/>
        <v>0.45117647058823529</v>
      </c>
      <c r="I7" s="208">
        <v>5952463.21</v>
      </c>
      <c r="J7" s="209">
        <v>111519</v>
      </c>
      <c r="K7" s="209"/>
      <c r="L7" s="209">
        <v>111519</v>
      </c>
      <c r="M7" s="209">
        <v>6063982</v>
      </c>
      <c r="N7" s="191">
        <f t="shared" si="1"/>
        <v>1.87348978172013E-2</v>
      </c>
    </row>
    <row r="8" spans="1:14">
      <c r="A8" s="91">
        <v>103020603</v>
      </c>
      <c r="B8" s="92" t="s">
        <v>454</v>
      </c>
      <c r="C8" s="92" t="s">
        <v>611</v>
      </c>
      <c r="D8" s="93">
        <v>1019</v>
      </c>
      <c r="E8" s="94">
        <v>0.38139999999999996</v>
      </c>
      <c r="F8" s="206">
        <v>1</v>
      </c>
      <c r="G8" s="206">
        <v>471</v>
      </c>
      <c r="H8" s="207">
        <f t="shared" si="0"/>
        <v>0.46221786064769382</v>
      </c>
      <c r="I8" s="208">
        <v>2275238.77</v>
      </c>
      <c r="J8" s="209">
        <v>41974</v>
      </c>
      <c r="K8" s="209"/>
      <c r="L8" s="209">
        <v>41974</v>
      </c>
      <c r="M8" s="209">
        <v>2317213</v>
      </c>
      <c r="N8" s="191">
        <f t="shared" si="1"/>
        <v>1.8448274771618797E-2</v>
      </c>
    </row>
    <row r="9" spans="1:14">
      <c r="A9" s="91">
        <v>103020753</v>
      </c>
      <c r="B9" s="92" t="s">
        <v>455</v>
      </c>
      <c r="C9" s="92" t="s">
        <v>611</v>
      </c>
      <c r="D9" s="93">
        <v>1571</v>
      </c>
      <c r="E9" s="94">
        <v>0.32100000000000001</v>
      </c>
      <c r="F9" s="206">
        <v>15</v>
      </c>
      <c r="G9" s="206">
        <v>218</v>
      </c>
      <c r="H9" s="207">
        <f t="shared" si="0"/>
        <v>0.13876511775938893</v>
      </c>
      <c r="I9" s="208">
        <v>2347239.65</v>
      </c>
      <c r="J9" s="209">
        <v>54463</v>
      </c>
      <c r="K9" s="209"/>
      <c r="L9" s="209">
        <v>54463</v>
      </c>
      <c r="M9" s="209">
        <v>2401703</v>
      </c>
      <c r="N9" s="191">
        <f t="shared" si="1"/>
        <v>2.3203148430114538E-2</v>
      </c>
    </row>
    <row r="10" spans="1:14">
      <c r="A10" s="91">
        <v>103021102</v>
      </c>
      <c r="B10" s="92" t="s">
        <v>456</v>
      </c>
      <c r="C10" s="92" t="s">
        <v>611</v>
      </c>
      <c r="D10" s="93">
        <v>4339</v>
      </c>
      <c r="E10" s="94">
        <v>0.58260000000000001</v>
      </c>
      <c r="F10" s="206">
        <v>220</v>
      </c>
      <c r="G10" s="206">
        <v>1186</v>
      </c>
      <c r="H10" s="207">
        <f t="shared" si="0"/>
        <v>0.2733348697856649</v>
      </c>
      <c r="I10" s="208">
        <v>8798027.5299999993</v>
      </c>
      <c r="J10" s="209">
        <v>273013</v>
      </c>
      <c r="K10" s="209"/>
      <c r="L10" s="209">
        <v>273013</v>
      </c>
      <c r="M10" s="209">
        <v>9071041</v>
      </c>
      <c r="N10" s="191">
        <f t="shared" si="1"/>
        <v>3.1031213424720972E-2</v>
      </c>
    </row>
    <row r="11" spans="1:14">
      <c r="A11" s="91">
        <v>103021252</v>
      </c>
      <c r="B11" s="92" t="s">
        <v>457</v>
      </c>
      <c r="C11" s="92" t="s">
        <v>611</v>
      </c>
      <c r="D11" s="93">
        <v>4477</v>
      </c>
      <c r="E11" s="94">
        <v>0.48099999999999998</v>
      </c>
      <c r="F11" s="206">
        <v>8</v>
      </c>
      <c r="G11" s="206">
        <v>743</v>
      </c>
      <c r="H11" s="207">
        <f t="shared" si="0"/>
        <v>0.1659593477775296</v>
      </c>
      <c r="I11" s="208">
        <v>8324103.75</v>
      </c>
      <c r="J11" s="209">
        <v>232571</v>
      </c>
      <c r="K11" s="209"/>
      <c r="L11" s="209">
        <v>232571</v>
      </c>
      <c r="M11" s="209">
        <v>8556675</v>
      </c>
      <c r="N11" s="191">
        <f t="shared" si="1"/>
        <v>2.793949438700833E-2</v>
      </c>
    </row>
    <row r="12" spans="1:14">
      <c r="A12" s="91">
        <v>103021453</v>
      </c>
      <c r="B12" s="92" t="s">
        <v>436</v>
      </c>
      <c r="C12" s="92" t="s">
        <v>611</v>
      </c>
      <c r="D12" s="93">
        <v>1310</v>
      </c>
      <c r="E12" s="94">
        <v>0.70079999999999998</v>
      </c>
      <c r="F12" s="206">
        <v>9</v>
      </c>
      <c r="G12" s="206">
        <v>592</v>
      </c>
      <c r="H12" s="207">
        <f t="shared" si="0"/>
        <v>0.45190839694656487</v>
      </c>
      <c r="I12" s="208">
        <v>4482286.5999999996</v>
      </c>
      <c r="J12" s="209">
        <v>99149</v>
      </c>
      <c r="K12" s="209"/>
      <c r="L12" s="209">
        <v>99149</v>
      </c>
      <c r="M12" s="209">
        <v>4581436</v>
      </c>
      <c r="N12" s="191">
        <f t="shared" si="1"/>
        <v>2.2120272273531187E-2</v>
      </c>
    </row>
    <row r="13" spans="1:14">
      <c r="A13" s="91">
        <v>103021603</v>
      </c>
      <c r="B13" s="92" t="s">
        <v>458</v>
      </c>
      <c r="C13" s="92" t="s">
        <v>611</v>
      </c>
      <c r="D13" s="93">
        <v>1466</v>
      </c>
      <c r="E13" s="94">
        <v>0.52129999999999999</v>
      </c>
      <c r="F13" s="206">
        <v>19</v>
      </c>
      <c r="G13" s="206">
        <v>665</v>
      </c>
      <c r="H13" s="207">
        <f t="shared" si="0"/>
        <v>0.45361527967257842</v>
      </c>
      <c r="I13" s="208">
        <v>3917701.51</v>
      </c>
      <c r="J13" s="209">
        <v>82536</v>
      </c>
      <c r="K13" s="209"/>
      <c r="L13" s="209">
        <v>82536</v>
      </c>
      <c r="M13" s="209">
        <v>4000238</v>
      </c>
      <c r="N13" s="191">
        <f t="shared" si="1"/>
        <v>2.1067580005603905E-2</v>
      </c>
    </row>
    <row r="14" spans="1:14">
      <c r="A14" s="91">
        <v>103021752</v>
      </c>
      <c r="B14" s="92" t="s">
        <v>459</v>
      </c>
      <c r="C14" s="92" t="s">
        <v>611</v>
      </c>
      <c r="D14" s="93">
        <v>3471</v>
      </c>
      <c r="E14" s="94">
        <v>0.37469999999999998</v>
      </c>
      <c r="F14" s="206">
        <v>73</v>
      </c>
      <c r="G14" s="206">
        <v>880</v>
      </c>
      <c r="H14" s="207">
        <f t="shared" si="0"/>
        <v>0.25352924229328722</v>
      </c>
      <c r="I14" s="208">
        <v>4448569.42</v>
      </c>
      <c r="J14" s="209">
        <v>140463</v>
      </c>
      <c r="K14" s="209"/>
      <c r="L14" s="209">
        <v>140463</v>
      </c>
      <c r="M14" s="209">
        <v>4589032</v>
      </c>
      <c r="N14" s="191">
        <f t="shared" si="1"/>
        <v>3.1574775335303201E-2</v>
      </c>
    </row>
    <row r="15" spans="1:14">
      <c r="A15" s="91">
        <v>103021903</v>
      </c>
      <c r="B15" s="92" t="s">
        <v>616</v>
      </c>
      <c r="C15" s="92" t="s">
        <v>611</v>
      </c>
      <c r="D15" s="93">
        <v>931</v>
      </c>
      <c r="E15" s="94">
        <v>0.83749999999999991</v>
      </c>
      <c r="F15" s="206">
        <v>1</v>
      </c>
      <c r="G15" s="206">
        <v>736</v>
      </c>
      <c r="H15" s="207">
        <f t="shared" si="0"/>
        <v>0.79054779806659503</v>
      </c>
      <c r="I15" s="208">
        <v>6752809.79</v>
      </c>
      <c r="J15" s="209">
        <v>84209</v>
      </c>
      <c r="K15" s="209"/>
      <c r="L15" s="209">
        <v>84209</v>
      </c>
      <c r="M15" s="209">
        <v>6837019</v>
      </c>
      <c r="N15" s="191">
        <f t="shared" si="1"/>
        <v>1.2470247588596741E-2</v>
      </c>
    </row>
    <row r="16" spans="1:14">
      <c r="A16" s="91">
        <v>103022103</v>
      </c>
      <c r="B16" s="92" t="s">
        <v>460</v>
      </c>
      <c r="C16" s="92" t="s">
        <v>611</v>
      </c>
      <c r="D16" s="93">
        <v>703</v>
      </c>
      <c r="E16" s="94">
        <v>0.56459999999999999</v>
      </c>
      <c r="F16" s="206">
        <v>2</v>
      </c>
      <c r="G16" s="206">
        <v>391</v>
      </c>
      <c r="H16" s="207">
        <f t="shared" si="0"/>
        <v>0.55618776671408254</v>
      </c>
      <c r="I16" s="208">
        <v>1599858.41</v>
      </c>
      <c r="J16" s="209">
        <v>42867</v>
      </c>
      <c r="K16" s="209"/>
      <c r="L16" s="209">
        <v>42867</v>
      </c>
      <c r="M16" s="209">
        <v>1642725</v>
      </c>
      <c r="N16" s="191">
        <f t="shared" si="1"/>
        <v>2.67939898506394E-2</v>
      </c>
    </row>
    <row r="17" spans="1:14">
      <c r="A17" s="91">
        <v>103022253</v>
      </c>
      <c r="B17" s="92" t="s">
        <v>461</v>
      </c>
      <c r="C17" s="92" t="s">
        <v>611</v>
      </c>
      <c r="D17" s="93">
        <v>2014</v>
      </c>
      <c r="E17" s="94">
        <v>0.51980000000000004</v>
      </c>
      <c r="F17" s="206">
        <v>6</v>
      </c>
      <c r="G17" s="206">
        <v>493</v>
      </c>
      <c r="H17" s="207">
        <f t="shared" si="0"/>
        <v>0.24478649453823237</v>
      </c>
      <c r="I17" s="208">
        <v>5651215.2400000002</v>
      </c>
      <c r="J17" s="209">
        <v>113063</v>
      </c>
      <c r="K17" s="209"/>
      <c r="L17" s="209">
        <v>113063</v>
      </c>
      <c r="M17" s="209">
        <v>5764278</v>
      </c>
      <c r="N17" s="191">
        <f t="shared" si="1"/>
        <v>2.0006804766473516E-2</v>
      </c>
    </row>
    <row r="18" spans="1:14">
      <c r="A18" s="91">
        <v>103022503</v>
      </c>
      <c r="B18" s="92" t="s">
        <v>610</v>
      </c>
      <c r="C18" s="92" t="s">
        <v>611</v>
      </c>
      <c r="D18" s="93">
        <v>708</v>
      </c>
      <c r="E18" s="94">
        <v>0.86929999999999996</v>
      </c>
      <c r="F18" s="206">
        <v>0</v>
      </c>
      <c r="G18" s="206">
        <v>332</v>
      </c>
      <c r="H18" s="207">
        <f t="shared" si="0"/>
        <v>0.46892655367231639</v>
      </c>
      <c r="I18" s="208">
        <v>8501863.0700000003</v>
      </c>
      <c r="J18" s="209">
        <v>66470</v>
      </c>
      <c r="K18" s="209"/>
      <c r="L18" s="209">
        <v>66470</v>
      </c>
      <c r="M18" s="209">
        <v>8568333</v>
      </c>
      <c r="N18" s="191">
        <f t="shared" si="1"/>
        <v>7.8182781177161091E-3</v>
      </c>
    </row>
    <row r="19" spans="1:14">
      <c r="A19" s="91">
        <v>103022803</v>
      </c>
      <c r="B19" s="92" t="s">
        <v>419</v>
      </c>
      <c r="C19" s="92" t="s">
        <v>611</v>
      </c>
      <c r="D19" s="93">
        <v>1923</v>
      </c>
      <c r="E19" s="94">
        <v>0.71599999999999997</v>
      </c>
      <c r="F19" s="206">
        <v>5</v>
      </c>
      <c r="G19" s="206">
        <v>1084</v>
      </c>
      <c r="H19" s="207">
        <f t="shared" si="0"/>
        <v>0.56370254810192411</v>
      </c>
      <c r="I19" s="208">
        <v>5965196.0800000001</v>
      </c>
      <c r="J19" s="209">
        <v>148702</v>
      </c>
      <c r="K19" s="209"/>
      <c r="L19" s="209">
        <v>148702</v>
      </c>
      <c r="M19" s="209">
        <v>6113898</v>
      </c>
      <c r="N19" s="191">
        <f t="shared" si="1"/>
        <v>2.4928253490034469E-2</v>
      </c>
    </row>
    <row r="20" spans="1:14">
      <c r="A20" s="91">
        <v>103023153</v>
      </c>
      <c r="B20" s="92" t="s">
        <v>462</v>
      </c>
      <c r="C20" s="92" t="s">
        <v>611</v>
      </c>
      <c r="D20" s="93">
        <v>2413</v>
      </c>
      <c r="E20" s="94">
        <v>0.65879999999999994</v>
      </c>
      <c r="F20" s="206">
        <v>0</v>
      </c>
      <c r="G20" s="206">
        <v>732</v>
      </c>
      <c r="H20" s="207">
        <f t="shared" si="0"/>
        <v>0.30335681723995028</v>
      </c>
      <c r="I20" s="208">
        <v>8783647.3499999996</v>
      </c>
      <c r="J20" s="209">
        <v>171686</v>
      </c>
      <c r="K20" s="209"/>
      <c r="L20" s="209">
        <v>171686</v>
      </c>
      <c r="M20" s="209">
        <v>8955333</v>
      </c>
      <c r="N20" s="191">
        <f t="shared" si="1"/>
        <v>1.9546054521417049E-2</v>
      </c>
    </row>
    <row r="21" spans="1:14">
      <c r="A21" s="91">
        <v>103023912</v>
      </c>
      <c r="B21" s="92" t="s">
        <v>463</v>
      </c>
      <c r="C21" s="92" t="s">
        <v>611</v>
      </c>
      <c r="D21" s="93">
        <v>4359</v>
      </c>
      <c r="E21" s="94">
        <v>0.23150000000000001</v>
      </c>
      <c r="F21" s="206">
        <v>58</v>
      </c>
      <c r="G21" s="206">
        <v>705</v>
      </c>
      <c r="H21" s="207">
        <f t="shared" si="0"/>
        <v>0.16173434273916035</v>
      </c>
      <c r="I21" s="208">
        <v>3032803.73</v>
      </c>
      <c r="J21" s="209">
        <v>108984</v>
      </c>
      <c r="K21" s="209"/>
      <c r="L21" s="209">
        <v>108984</v>
      </c>
      <c r="M21" s="209">
        <v>3141788</v>
      </c>
      <c r="N21" s="191">
        <f t="shared" si="1"/>
        <v>3.5935154300275149E-2</v>
      </c>
    </row>
    <row r="22" spans="1:14">
      <c r="A22" s="91">
        <v>103024102</v>
      </c>
      <c r="B22" s="92" t="s">
        <v>464</v>
      </c>
      <c r="C22" s="92" t="s">
        <v>611</v>
      </c>
      <c r="D22" s="93">
        <v>3698</v>
      </c>
      <c r="E22" s="94">
        <v>0.43420000000000003</v>
      </c>
      <c r="F22" s="206">
        <v>48</v>
      </c>
      <c r="G22" s="206">
        <v>1336</v>
      </c>
      <c r="H22" s="207">
        <f t="shared" si="0"/>
        <v>0.36127636560302867</v>
      </c>
      <c r="I22" s="208">
        <v>6840471.0499999998</v>
      </c>
      <c r="J22" s="209">
        <v>173413</v>
      </c>
      <c r="K22" s="209"/>
      <c r="L22" s="209">
        <v>173413</v>
      </c>
      <c r="M22" s="209">
        <v>7013884</v>
      </c>
      <c r="N22" s="191">
        <f t="shared" si="1"/>
        <v>2.5351024619861551E-2</v>
      </c>
    </row>
    <row r="23" spans="1:14">
      <c r="A23" s="91">
        <v>103024603</v>
      </c>
      <c r="B23" s="92" t="s">
        <v>465</v>
      </c>
      <c r="C23" s="92" t="s">
        <v>611</v>
      </c>
      <c r="D23" s="93">
        <v>3042</v>
      </c>
      <c r="E23" s="94">
        <v>0.43479999999999996</v>
      </c>
      <c r="F23" s="206">
        <v>13</v>
      </c>
      <c r="G23" s="206">
        <v>332</v>
      </c>
      <c r="H23" s="207">
        <f t="shared" si="0"/>
        <v>0.10913872452333991</v>
      </c>
      <c r="I23" s="208">
        <v>4608256.46</v>
      </c>
      <c r="J23" s="209">
        <v>142847</v>
      </c>
      <c r="K23" s="209"/>
      <c r="L23" s="209">
        <v>142847</v>
      </c>
      <c r="M23" s="209">
        <v>4751103</v>
      </c>
      <c r="N23" s="191">
        <f t="shared" si="1"/>
        <v>3.0997957956532662E-2</v>
      </c>
    </row>
    <row r="24" spans="1:14">
      <c r="A24" s="91">
        <v>103024753</v>
      </c>
      <c r="B24" s="92" t="s">
        <v>466</v>
      </c>
      <c r="C24" s="92" t="s">
        <v>611</v>
      </c>
      <c r="D24" s="93">
        <v>2604</v>
      </c>
      <c r="E24" s="94">
        <v>0.69369999999999998</v>
      </c>
      <c r="F24" s="206">
        <v>5</v>
      </c>
      <c r="G24" s="206">
        <v>1352</v>
      </c>
      <c r="H24" s="207">
        <f t="shared" si="0"/>
        <v>0.51920122887864828</v>
      </c>
      <c r="I24" s="208">
        <v>10676993.52</v>
      </c>
      <c r="J24" s="209">
        <v>195091</v>
      </c>
      <c r="K24" s="209"/>
      <c r="L24" s="209">
        <v>195091</v>
      </c>
      <c r="M24" s="209">
        <v>10872085</v>
      </c>
      <c r="N24" s="191">
        <f t="shared" si="1"/>
        <v>1.8272136218361257E-2</v>
      </c>
    </row>
    <row r="25" spans="1:14">
      <c r="A25" s="91">
        <v>103025002</v>
      </c>
      <c r="B25" s="92" t="s">
        <v>467</v>
      </c>
      <c r="C25" s="92" t="s">
        <v>611</v>
      </c>
      <c r="D25" s="93">
        <v>1968</v>
      </c>
      <c r="E25" s="94">
        <v>0.4133</v>
      </c>
      <c r="F25" s="206">
        <v>51</v>
      </c>
      <c r="G25" s="206">
        <v>576</v>
      </c>
      <c r="H25" s="207">
        <f t="shared" si="0"/>
        <v>0.29268292682926828</v>
      </c>
      <c r="I25" s="208">
        <v>4541018.47</v>
      </c>
      <c r="J25" s="209">
        <v>87844</v>
      </c>
      <c r="K25" s="209"/>
      <c r="L25" s="209">
        <v>87844</v>
      </c>
      <c r="M25" s="209">
        <v>4628862</v>
      </c>
      <c r="N25" s="191">
        <f t="shared" si="1"/>
        <v>1.9344455562190273E-2</v>
      </c>
    </row>
    <row r="26" spans="1:14">
      <c r="A26" s="91">
        <v>103026002</v>
      </c>
      <c r="B26" s="92" t="s">
        <v>513</v>
      </c>
      <c r="C26" s="92" t="s">
        <v>611</v>
      </c>
      <c r="D26" s="93">
        <v>4144</v>
      </c>
      <c r="E26" s="94">
        <v>0.78939999999999999</v>
      </c>
      <c r="F26" s="206">
        <v>11</v>
      </c>
      <c r="G26" s="206">
        <v>2452</v>
      </c>
      <c r="H26" s="207">
        <f t="shared" si="0"/>
        <v>0.59169884169884168</v>
      </c>
      <c r="I26" s="208">
        <v>22978793.879999999</v>
      </c>
      <c r="J26" s="209">
        <v>353298</v>
      </c>
      <c r="K26" s="209"/>
      <c r="L26" s="209">
        <v>353298</v>
      </c>
      <c r="M26" s="209">
        <v>23332092</v>
      </c>
      <c r="N26" s="191">
        <f t="shared" si="1"/>
        <v>1.5374963622764392E-2</v>
      </c>
    </row>
    <row r="27" spans="1:14">
      <c r="A27" s="91">
        <v>103026303</v>
      </c>
      <c r="B27" s="92" t="s">
        <v>468</v>
      </c>
      <c r="C27" s="92" t="s">
        <v>611</v>
      </c>
      <c r="D27" s="93">
        <v>2972</v>
      </c>
      <c r="E27" s="94">
        <v>0.2651</v>
      </c>
      <c r="F27" s="206">
        <v>26</v>
      </c>
      <c r="G27" s="206">
        <v>558</v>
      </c>
      <c r="H27" s="207">
        <f t="shared" si="0"/>
        <v>0.18775235531628534</v>
      </c>
      <c r="I27" s="208">
        <v>3687121.57</v>
      </c>
      <c r="J27" s="209">
        <v>85091</v>
      </c>
      <c r="K27" s="209"/>
      <c r="L27" s="209">
        <v>85091</v>
      </c>
      <c r="M27" s="209">
        <v>3772213</v>
      </c>
      <c r="N27" s="191">
        <f t="shared" si="1"/>
        <v>2.3078010416673126E-2</v>
      </c>
    </row>
    <row r="28" spans="1:14">
      <c r="A28" s="91">
        <v>103026343</v>
      </c>
      <c r="B28" s="92" t="s">
        <v>469</v>
      </c>
      <c r="C28" s="92" t="s">
        <v>611</v>
      </c>
      <c r="D28" s="93">
        <v>3693</v>
      </c>
      <c r="E28" s="94">
        <v>0.4163</v>
      </c>
      <c r="F28" s="206">
        <v>12</v>
      </c>
      <c r="G28" s="206">
        <v>645</v>
      </c>
      <c r="H28" s="207">
        <f t="shared" si="0"/>
        <v>0.17465475223395613</v>
      </c>
      <c r="I28" s="208">
        <v>5901137.0099999998</v>
      </c>
      <c r="J28" s="209">
        <v>166039</v>
      </c>
      <c r="K28" s="209"/>
      <c r="L28" s="209">
        <v>166039</v>
      </c>
      <c r="M28" s="209">
        <v>6067176</v>
      </c>
      <c r="N28" s="191">
        <f t="shared" si="1"/>
        <v>2.8136779356017737E-2</v>
      </c>
    </row>
    <row r="29" spans="1:14">
      <c r="A29" s="91">
        <v>103026402</v>
      </c>
      <c r="B29" s="92" t="s">
        <v>470</v>
      </c>
      <c r="C29" s="92" t="s">
        <v>611</v>
      </c>
      <c r="D29" s="93">
        <v>5109</v>
      </c>
      <c r="E29" s="94">
        <v>0.3831</v>
      </c>
      <c r="F29" s="206">
        <v>87</v>
      </c>
      <c r="G29" s="206">
        <v>479</v>
      </c>
      <c r="H29" s="207">
        <f t="shared" si="0"/>
        <v>9.3756116656880009E-2</v>
      </c>
      <c r="I29" s="208">
        <v>5584093.2300000004</v>
      </c>
      <c r="J29" s="209">
        <v>211384</v>
      </c>
      <c r="K29" s="209"/>
      <c r="L29" s="209">
        <v>211384</v>
      </c>
      <c r="M29" s="209">
        <v>5795477</v>
      </c>
      <c r="N29" s="191">
        <f t="shared" si="1"/>
        <v>3.7854627652769243E-2</v>
      </c>
    </row>
    <row r="30" spans="1:14">
      <c r="A30" s="91">
        <v>103026852</v>
      </c>
      <c r="B30" s="92" t="s">
        <v>471</v>
      </c>
      <c r="C30" s="92" t="s">
        <v>611</v>
      </c>
      <c r="D30" s="93">
        <v>8128</v>
      </c>
      <c r="E30" s="94">
        <v>0.35210000000000002</v>
      </c>
      <c r="F30" s="206">
        <v>68</v>
      </c>
      <c r="G30" s="206">
        <v>313</v>
      </c>
      <c r="H30" s="207">
        <f t="shared" si="0"/>
        <v>3.8508858267716536E-2</v>
      </c>
      <c r="I30" s="208">
        <v>8468612.4600000009</v>
      </c>
      <c r="J30" s="209">
        <v>309082</v>
      </c>
      <c r="K30" s="209"/>
      <c r="L30" s="209">
        <v>309082</v>
      </c>
      <c r="M30" s="209">
        <v>8777694</v>
      </c>
      <c r="N30" s="191">
        <f t="shared" si="1"/>
        <v>3.6497305958903103E-2</v>
      </c>
    </row>
    <row r="31" spans="1:14">
      <c r="A31" s="91">
        <v>103026902</v>
      </c>
      <c r="B31" s="92" t="s">
        <v>472</v>
      </c>
      <c r="C31" s="92" t="s">
        <v>611</v>
      </c>
      <c r="D31" s="93">
        <v>4234</v>
      </c>
      <c r="E31" s="94">
        <v>0.38739999999999997</v>
      </c>
      <c r="F31" s="206">
        <v>37</v>
      </c>
      <c r="G31" s="206">
        <v>1180</v>
      </c>
      <c r="H31" s="207">
        <f t="shared" si="0"/>
        <v>0.27869626830420408</v>
      </c>
      <c r="I31" s="208">
        <v>5483939.1900000004</v>
      </c>
      <c r="J31" s="209">
        <v>177147</v>
      </c>
      <c r="K31" s="209"/>
      <c r="L31" s="209">
        <v>177147</v>
      </c>
      <c r="M31" s="209">
        <v>5661086</v>
      </c>
      <c r="N31" s="191">
        <f t="shared" si="1"/>
        <v>3.2302839959098738E-2</v>
      </c>
    </row>
    <row r="32" spans="1:14">
      <c r="A32" s="91">
        <v>103026873</v>
      </c>
      <c r="B32" s="92" t="s">
        <v>473</v>
      </c>
      <c r="C32" s="92" t="s">
        <v>611</v>
      </c>
      <c r="D32" s="93">
        <v>1202</v>
      </c>
      <c r="E32" s="94">
        <v>0.59729999999999994</v>
      </c>
      <c r="F32" s="206">
        <v>17</v>
      </c>
      <c r="G32" s="206">
        <v>637</v>
      </c>
      <c r="H32" s="207">
        <f t="shared" si="0"/>
        <v>0.52995008319467551</v>
      </c>
      <c r="I32" s="208">
        <v>3760081.99</v>
      </c>
      <c r="J32" s="209">
        <v>77539</v>
      </c>
      <c r="K32" s="209"/>
      <c r="L32" s="209">
        <v>77539</v>
      </c>
      <c r="M32" s="209">
        <v>3837621</v>
      </c>
      <c r="N32" s="191">
        <f t="shared" si="1"/>
        <v>2.0621627455522526E-2</v>
      </c>
    </row>
    <row r="33" spans="1:14">
      <c r="A33" s="91">
        <v>103027352</v>
      </c>
      <c r="B33" s="92" t="s">
        <v>474</v>
      </c>
      <c r="C33" s="92" t="s">
        <v>611</v>
      </c>
      <c r="D33" s="93">
        <v>4530</v>
      </c>
      <c r="E33" s="94">
        <v>0.64690000000000003</v>
      </c>
      <c r="F33" s="206">
        <v>14</v>
      </c>
      <c r="G33" s="206">
        <v>2250</v>
      </c>
      <c r="H33" s="207">
        <f t="shared" si="0"/>
        <v>0.49668874172185429</v>
      </c>
      <c r="I33" s="208">
        <v>15165378.75</v>
      </c>
      <c r="J33" s="209">
        <v>316489</v>
      </c>
      <c r="K33" s="209"/>
      <c r="L33" s="209">
        <v>316489</v>
      </c>
      <c r="M33" s="209">
        <v>15481868</v>
      </c>
      <c r="N33" s="191">
        <f t="shared" si="1"/>
        <v>2.0869195238529734E-2</v>
      </c>
    </row>
    <row r="34" spans="1:14">
      <c r="A34" s="91">
        <v>103021003</v>
      </c>
      <c r="B34" s="92" t="s">
        <v>475</v>
      </c>
      <c r="C34" s="92" t="s">
        <v>611</v>
      </c>
      <c r="D34" s="93">
        <v>4623</v>
      </c>
      <c r="E34" s="94">
        <v>0.43419999999999997</v>
      </c>
      <c r="F34" s="206">
        <v>8</v>
      </c>
      <c r="G34" s="206">
        <v>237</v>
      </c>
      <c r="H34" s="207">
        <f t="shared" si="0"/>
        <v>5.1265412070084358E-2</v>
      </c>
      <c r="I34" s="208">
        <v>4544911.54</v>
      </c>
      <c r="J34" s="209">
        <v>216789</v>
      </c>
      <c r="K34" s="209"/>
      <c r="L34" s="209">
        <v>216789</v>
      </c>
      <c r="M34" s="209">
        <v>4761701</v>
      </c>
      <c r="N34" s="191">
        <f t="shared" si="1"/>
        <v>4.7699379425105368E-2</v>
      </c>
    </row>
    <row r="35" spans="1:14">
      <c r="A35" s="91">
        <v>102027451</v>
      </c>
      <c r="B35" s="92" t="s">
        <v>476</v>
      </c>
      <c r="C35" s="92" t="s">
        <v>611</v>
      </c>
      <c r="D35" s="93">
        <v>27655</v>
      </c>
      <c r="E35" s="94">
        <v>0.4274</v>
      </c>
      <c r="F35" s="206">
        <v>547</v>
      </c>
      <c r="G35" s="206">
        <v>18013</v>
      </c>
      <c r="H35" s="207">
        <f t="shared" si="0"/>
        <v>0.65134695353462302</v>
      </c>
      <c r="I35" s="208">
        <v>152501622.96000001</v>
      </c>
      <c r="J35" s="209">
        <v>1276533</v>
      </c>
      <c r="K35" s="209"/>
      <c r="L35" s="209">
        <v>1276533</v>
      </c>
      <c r="M35" s="209">
        <v>153778156</v>
      </c>
      <c r="N35" s="191">
        <f t="shared" si="1"/>
        <v>8.3706193758660286E-3</v>
      </c>
    </row>
    <row r="36" spans="1:14">
      <c r="A36" s="91">
        <v>103027503</v>
      </c>
      <c r="B36" s="92" t="s">
        <v>477</v>
      </c>
      <c r="C36" s="92" t="s">
        <v>611</v>
      </c>
      <c r="D36" s="93">
        <v>4077</v>
      </c>
      <c r="E36" s="94">
        <v>0.63219999999999998</v>
      </c>
      <c r="F36" s="206">
        <v>8</v>
      </c>
      <c r="G36" s="206">
        <v>827</v>
      </c>
      <c r="H36" s="207">
        <f t="shared" si="0"/>
        <v>0.20284522933529556</v>
      </c>
      <c r="I36" s="208">
        <v>12260785.34</v>
      </c>
      <c r="J36" s="209">
        <v>278368</v>
      </c>
      <c r="K36" s="209"/>
      <c r="L36" s="209">
        <v>278368</v>
      </c>
      <c r="M36" s="209">
        <v>12539153</v>
      </c>
      <c r="N36" s="191">
        <f t="shared" si="1"/>
        <v>2.270390128206911E-2</v>
      </c>
    </row>
    <row r="37" spans="1:14">
      <c r="A37" s="91">
        <v>103027753</v>
      </c>
      <c r="B37" s="92" t="s">
        <v>478</v>
      </c>
      <c r="C37" s="92" t="s">
        <v>611</v>
      </c>
      <c r="D37" s="93">
        <v>1885</v>
      </c>
      <c r="E37" s="94">
        <v>0.15</v>
      </c>
      <c r="F37" s="206">
        <v>7</v>
      </c>
      <c r="G37" s="206">
        <v>251</v>
      </c>
      <c r="H37" s="207">
        <f t="shared" si="0"/>
        <v>0.13315649867374005</v>
      </c>
      <c r="I37" s="208">
        <v>1158140.81</v>
      </c>
      <c r="J37" s="209">
        <v>30537</v>
      </c>
      <c r="K37" s="209"/>
      <c r="L37" s="209">
        <v>30537</v>
      </c>
      <c r="M37" s="209">
        <v>1188678</v>
      </c>
      <c r="N37" s="191">
        <f t="shared" si="1"/>
        <v>2.6367424182211437E-2</v>
      </c>
    </row>
    <row r="38" spans="1:14">
      <c r="A38" s="91">
        <v>103028203</v>
      </c>
      <c r="B38" s="92" t="s">
        <v>479</v>
      </c>
      <c r="C38" s="92" t="s">
        <v>611</v>
      </c>
      <c r="D38" s="93">
        <v>1040</v>
      </c>
      <c r="E38" s="94">
        <v>0.46160000000000001</v>
      </c>
      <c r="F38" s="206">
        <v>4</v>
      </c>
      <c r="G38" s="206">
        <v>333</v>
      </c>
      <c r="H38" s="207">
        <f t="shared" si="0"/>
        <v>0.32019230769230766</v>
      </c>
      <c r="I38" s="208">
        <v>2788686.46</v>
      </c>
      <c r="J38" s="209">
        <v>51847</v>
      </c>
      <c r="K38" s="209"/>
      <c r="L38" s="209">
        <v>51847</v>
      </c>
      <c r="M38" s="209">
        <v>2840533</v>
      </c>
      <c r="N38" s="191">
        <f t="shared" si="1"/>
        <v>1.8591742292892992E-2</v>
      </c>
    </row>
    <row r="39" spans="1:14">
      <c r="A39" s="91">
        <v>103028302</v>
      </c>
      <c r="B39" s="92" t="s">
        <v>480</v>
      </c>
      <c r="C39" s="92" t="s">
        <v>611</v>
      </c>
      <c r="D39" s="93">
        <v>4842</v>
      </c>
      <c r="E39" s="94">
        <v>0.58889999999999998</v>
      </c>
      <c r="F39" s="206">
        <v>9</v>
      </c>
      <c r="G39" s="206">
        <v>1422</v>
      </c>
      <c r="H39" s="207">
        <f t="shared" si="0"/>
        <v>0.29368029739776952</v>
      </c>
      <c r="I39" s="208">
        <v>10441175.1</v>
      </c>
      <c r="J39" s="209">
        <v>307957</v>
      </c>
      <c r="K39" s="209"/>
      <c r="L39" s="209">
        <v>307957</v>
      </c>
      <c r="M39" s="209">
        <v>10749132</v>
      </c>
      <c r="N39" s="191">
        <f t="shared" si="1"/>
        <v>2.949446753364E-2</v>
      </c>
    </row>
    <row r="40" spans="1:14">
      <c r="A40" s="91">
        <v>103028653</v>
      </c>
      <c r="B40" s="92" t="s">
        <v>522</v>
      </c>
      <c r="C40" s="92" t="s">
        <v>611</v>
      </c>
      <c r="D40" s="93">
        <v>1628</v>
      </c>
      <c r="E40" s="94">
        <v>0.77500000000000002</v>
      </c>
      <c r="F40" s="206">
        <v>0</v>
      </c>
      <c r="G40" s="206">
        <v>876</v>
      </c>
      <c r="H40" s="207">
        <f t="shared" si="0"/>
        <v>0.53808353808353804</v>
      </c>
      <c r="I40" s="208">
        <v>9198036.25</v>
      </c>
      <c r="J40" s="209">
        <v>136264</v>
      </c>
      <c r="K40" s="209"/>
      <c r="L40" s="209">
        <v>136264</v>
      </c>
      <c r="M40" s="209">
        <v>9334300</v>
      </c>
      <c r="N40" s="191">
        <f t="shared" si="1"/>
        <v>1.4814439332091129E-2</v>
      </c>
    </row>
    <row r="41" spans="1:14">
      <c r="A41" s="91">
        <v>103028703</v>
      </c>
      <c r="B41" s="92" t="s">
        <v>602</v>
      </c>
      <c r="C41" s="92" t="s">
        <v>611</v>
      </c>
      <c r="D41" s="93">
        <v>2576</v>
      </c>
      <c r="E41" s="94">
        <v>0.52760000000000007</v>
      </c>
      <c r="F41" s="206">
        <v>12</v>
      </c>
      <c r="G41" s="206">
        <v>269</v>
      </c>
      <c r="H41" s="207">
        <f t="shared" si="0"/>
        <v>0.10442546583850931</v>
      </c>
      <c r="I41" s="208">
        <v>2657258.6</v>
      </c>
      <c r="J41" s="209">
        <v>146783</v>
      </c>
      <c r="K41" s="209"/>
      <c r="L41" s="209">
        <v>146783</v>
      </c>
      <c r="M41" s="209">
        <v>2804042</v>
      </c>
      <c r="N41" s="191">
        <f t="shared" si="1"/>
        <v>5.5238658367687626E-2</v>
      </c>
    </row>
    <row r="42" spans="1:14">
      <c r="A42" s="91">
        <v>103028753</v>
      </c>
      <c r="B42" s="92" t="s">
        <v>603</v>
      </c>
      <c r="C42" s="92" t="s">
        <v>611</v>
      </c>
      <c r="D42" s="93">
        <v>2024</v>
      </c>
      <c r="E42" s="94">
        <v>0.63960000000000006</v>
      </c>
      <c r="F42" s="206">
        <v>8</v>
      </c>
      <c r="G42" s="206">
        <v>458</v>
      </c>
      <c r="H42" s="207">
        <f t="shared" si="0"/>
        <v>0.22628458498023715</v>
      </c>
      <c r="I42" s="208">
        <v>6014463.8099999996</v>
      </c>
      <c r="J42" s="209">
        <v>139811</v>
      </c>
      <c r="K42" s="209"/>
      <c r="L42" s="209">
        <v>139811</v>
      </c>
      <c r="M42" s="209">
        <v>6154275</v>
      </c>
      <c r="N42" s="191">
        <f t="shared" si="1"/>
        <v>2.3245827793916082E-2</v>
      </c>
    </row>
    <row r="43" spans="1:14">
      <c r="A43" s="91">
        <v>103028833</v>
      </c>
      <c r="B43" s="92" t="s">
        <v>604</v>
      </c>
      <c r="C43" s="92" t="s">
        <v>611</v>
      </c>
      <c r="D43" s="93">
        <v>1997</v>
      </c>
      <c r="E43" s="94">
        <v>0.64990000000000003</v>
      </c>
      <c r="F43" s="206">
        <v>6</v>
      </c>
      <c r="G43" s="206">
        <v>1024</v>
      </c>
      <c r="H43" s="207">
        <f t="shared" si="0"/>
        <v>0.51276915373059584</v>
      </c>
      <c r="I43" s="208">
        <v>8437947.6099999994</v>
      </c>
      <c r="J43" s="209">
        <v>140168</v>
      </c>
      <c r="K43" s="209"/>
      <c r="L43" s="209">
        <v>140168</v>
      </c>
      <c r="M43" s="209">
        <v>8578116</v>
      </c>
      <c r="N43" s="191">
        <f t="shared" si="1"/>
        <v>1.6611668675672261E-2</v>
      </c>
    </row>
    <row r="44" spans="1:14">
      <c r="A44" s="91">
        <v>103028853</v>
      </c>
      <c r="B44" s="92" t="s">
        <v>507</v>
      </c>
      <c r="C44" s="92" t="s">
        <v>611</v>
      </c>
      <c r="D44" s="93">
        <v>1736</v>
      </c>
      <c r="E44" s="94">
        <v>0.80559999999999998</v>
      </c>
      <c r="F44" s="206">
        <v>6</v>
      </c>
      <c r="G44" s="206">
        <v>1167</v>
      </c>
      <c r="H44" s="207">
        <f t="shared" si="0"/>
        <v>0.67223502304147464</v>
      </c>
      <c r="I44" s="208">
        <v>8292538.2800000003</v>
      </c>
      <c r="J44" s="209">
        <v>151040</v>
      </c>
      <c r="K44" s="209"/>
      <c r="L44" s="209">
        <v>151040</v>
      </c>
      <c r="M44" s="209">
        <v>8443578</v>
      </c>
      <c r="N44" s="191">
        <f t="shared" si="1"/>
        <v>1.8213930994358911E-2</v>
      </c>
    </row>
    <row r="45" spans="1:14">
      <c r="A45" s="91">
        <v>103029203</v>
      </c>
      <c r="B45" s="92" t="s">
        <v>605</v>
      </c>
      <c r="C45" s="92" t="s">
        <v>611</v>
      </c>
      <c r="D45" s="93">
        <v>4063</v>
      </c>
      <c r="E45" s="94">
        <v>0.39829999999999999</v>
      </c>
      <c r="F45" s="206">
        <v>39</v>
      </c>
      <c r="G45" s="206">
        <v>216</v>
      </c>
      <c r="H45" s="207">
        <f t="shared" si="0"/>
        <v>5.3162687669209945E-2</v>
      </c>
      <c r="I45" s="208">
        <v>3900422.03</v>
      </c>
      <c r="J45" s="209">
        <v>174776</v>
      </c>
      <c r="K45" s="209"/>
      <c r="L45" s="209">
        <v>174776</v>
      </c>
      <c r="M45" s="209">
        <v>4075198</v>
      </c>
      <c r="N45" s="191">
        <f t="shared" si="1"/>
        <v>4.4809502319419575E-2</v>
      </c>
    </row>
    <row r="46" spans="1:14">
      <c r="A46" s="91">
        <v>103029403</v>
      </c>
      <c r="B46" s="92" t="s">
        <v>606</v>
      </c>
      <c r="C46" s="92" t="s">
        <v>611</v>
      </c>
      <c r="D46" s="93">
        <v>3228</v>
      </c>
      <c r="E46" s="94">
        <v>0.49980000000000002</v>
      </c>
      <c r="F46" s="206">
        <v>13</v>
      </c>
      <c r="G46" s="206">
        <v>648</v>
      </c>
      <c r="H46" s="207">
        <f t="shared" si="0"/>
        <v>0.20074349442379183</v>
      </c>
      <c r="I46" s="208">
        <v>5166410.07</v>
      </c>
      <c r="J46" s="209">
        <v>174242</v>
      </c>
      <c r="K46" s="209"/>
      <c r="L46" s="209">
        <v>174242</v>
      </c>
      <c r="M46" s="209">
        <v>5340652</v>
      </c>
      <c r="N46" s="191">
        <f t="shared" si="1"/>
        <v>3.3725919475842088E-2</v>
      </c>
    </row>
    <row r="47" spans="1:14">
      <c r="A47" s="91">
        <v>103029553</v>
      </c>
      <c r="B47" s="92" t="s">
        <v>607</v>
      </c>
      <c r="C47" s="92" t="s">
        <v>611</v>
      </c>
      <c r="D47" s="93">
        <v>2733</v>
      </c>
      <c r="E47" s="94">
        <v>0.53139999999999998</v>
      </c>
      <c r="F47" s="206">
        <v>7</v>
      </c>
      <c r="G47" s="206">
        <v>400</v>
      </c>
      <c r="H47" s="207">
        <f t="shared" si="0"/>
        <v>0.14635931211123307</v>
      </c>
      <c r="I47" s="208">
        <v>5155044.29</v>
      </c>
      <c r="J47" s="209">
        <v>156850</v>
      </c>
      <c r="K47" s="209"/>
      <c r="L47" s="209">
        <v>156850</v>
      </c>
      <c r="M47" s="209">
        <v>5311894</v>
      </c>
      <c r="N47" s="191">
        <f t="shared" si="1"/>
        <v>3.0426452456337665E-2</v>
      </c>
    </row>
    <row r="48" spans="1:14">
      <c r="A48" s="91">
        <v>103029603</v>
      </c>
      <c r="B48" s="92" t="s">
        <v>501</v>
      </c>
      <c r="C48" s="92" t="s">
        <v>611</v>
      </c>
      <c r="D48" s="93">
        <v>2844</v>
      </c>
      <c r="E48" s="94">
        <v>0.63769999999999993</v>
      </c>
      <c r="F48" s="206">
        <v>7</v>
      </c>
      <c r="G48" s="206">
        <v>1365</v>
      </c>
      <c r="H48" s="207">
        <f t="shared" si="0"/>
        <v>0.47995780590717302</v>
      </c>
      <c r="I48" s="208">
        <v>6340317.8099999996</v>
      </c>
      <c r="J48" s="209">
        <v>195871</v>
      </c>
      <c r="K48" s="209"/>
      <c r="L48" s="209">
        <v>195871</v>
      </c>
      <c r="M48" s="209">
        <v>6536189</v>
      </c>
      <c r="N48" s="191">
        <f t="shared" si="1"/>
        <v>3.0892960868786547E-2</v>
      </c>
    </row>
    <row r="49" spans="1:14">
      <c r="A49" s="91">
        <v>103029803</v>
      </c>
      <c r="B49" s="92" t="s">
        <v>502</v>
      </c>
      <c r="C49" s="92" t="s">
        <v>611</v>
      </c>
      <c r="D49" s="93">
        <v>1385</v>
      </c>
      <c r="E49" s="94">
        <v>0.67869999999999997</v>
      </c>
      <c r="F49" s="206">
        <v>1</v>
      </c>
      <c r="G49" s="206">
        <v>821</v>
      </c>
      <c r="H49" s="207">
        <f t="shared" si="0"/>
        <v>0.59277978339350179</v>
      </c>
      <c r="I49" s="208">
        <v>7017755.7800000003</v>
      </c>
      <c r="J49" s="209">
        <v>101520</v>
      </c>
      <c r="K49" s="209"/>
      <c r="L49" s="209">
        <v>101520</v>
      </c>
      <c r="M49" s="209">
        <v>7119276</v>
      </c>
      <c r="N49" s="191">
        <f t="shared" si="1"/>
        <v>1.4466194490455712E-2</v>
      </c>
    </row>
    <row r="50" spans="1:14">
      <c r="A50" s="91">
        <v>103029902</v>
      </c>
      <c r="B50" s="92" t="s">
        <v>329</v>
      </c>
      <c r="C50" s="92" t="s">
        <v>611</v>
      </c>
      <c r="D50" s="93">
        <v>5020</v>
      </c>
      <c r="E50" s="94">
        <v>0.58550000000000002</v>
      </c>
      <c r="F50" s="206">
        <v>6</v>
      </c>
      <c r="G50" s="206">
        <v>2927</v>
      </c>
      <c r="H50" s="207">
        <f t="shared" si="0"/>
        <v>0.58306772908366533</v>
      </c>
      <c r="I50" s="208">
        <v>13777128.6</v>
      </c>
      <c r="J50" s="209">
        <v>317435</v>
      </c>
      <c r="K50" s="209"/>
      <c r="L50" s="209">
        <v>317435</v>
      </c>
      <c r="M50" s="209">
        <v>14094564</v>
      </c>
      <c r="N50" s="191">
        <f t="shared" si="1"/>
        <v>2.3040751757227581E-2</v>
      </c>
    </row>
    <row r="51" spans="1:14">
      <c r="A51" s="91">
        <v>128030603</v>
      </c>
      <c r="B51" s="92" t="s">
        <v>568</v>
      </c>
      <c r="C51" s="92" t="s">
        <v>569</v>
      </c>
      <c r="D51" s="93">
        <v>1412</v>
      </c>
      <c r="E51" s="94">
        <v>0.73340000000000005</v>
      </c>
      <c r="F51" s="206">
        <v>2</v>
      </c>
      <c r="G51" s="206">
        <v>604</v>
      </c>
      <c r="H51" s="207">
        <f t="shared" si="0"/>
        <v>0.42776203966005666</v>
      </c>
      <c r="I51" s="208">
        <v>7761204.9299999997</v>
      </c>
      <c r="J51" s="209">
        <v>111841</v>
      </c>
      <c r="K51" s="209"/>
      <c r="L51" s="209">
        <v>111841</v>
      </c>
      <c r="M51" s="209">
        <v>7873046</v>
      </c>
      <c r="N51" s="191">
        <f t="shared" si="1"/>
        <v>1.4410271473143579E-2</v>
      </c>
    </row>
    <row r="52" spans="1:14">
      <c r="A52" s="91">
        <v>128030852</v>
      </c>
      <c r="B52" s="92" t="s">
        <v>330</v>
      </c>
      <c r="C52" s="92" t="s">
        <v>569</v>
      </c>
      <c r="D52" s="93">
        <v>5517</v>
      </c>
      <c r="E52" s="94">
        <v>0.66320000000000001</v>
      </c>
      <c r="F52" s="206">
        <v>1</v>
      </c>
      <c r="G52" s="206">
        <v>2527</v>
      </c>
      <c r="H52" s="207">
        <f t="shared" si="0"/>
        <v>0.4580387891970274</v>
      </c>
      <c r="I52" s="208">
        <v>28096878.059999999</v>
      </c>
      <c r="J52" s="209">
        <v>395158</v>
      </c>
      <c r="K52" s="209"/>
      <c r="L52" s="209">
        <v>395158</v>
      </c>
      <c r="M52" s="209">
        <v>28492036</v>
      </c>
      <c r="N52" s="191">
        <f t="shared" si="1"/>
        <v>1.4064122681393783E-2</v>
      </c>
    </row>
    <row r="53" spans="1:14">
      <c r="A53" s="91">
        <v>128033053</v>
      </c>
      <c r="B53" s="92" t="s">
        <v>331</v>
      </c>
      <c r="C53" s="92" t="s">
        <v>569</v>
      </c>
      <c r="D53" s="93">
        <v>2005</v>
      </c>
      <c r="E53" s="94">
        <v>0.59229999999999994</v>
      </c>
      <c r="F53" s="206">
        <v>2</v>
      </c>
      <c r="G53" s="206">
        <v>533</v>
      </c>
      <c r="H53" s="207">
        <f t="shared" si="0"/>
        <v>0.26583541147132167</v>
      </c>
      <c r="I53" s="208">
        <v>6294233.5300000003</v>
      </c>
      <c r="J53" s="209">
        <v>128257</v>
      </c>
      <c r="K53" s="209"/>
      <c r="L53" s="209">
        <v>128257</v>
      </c>
      <c r="M53" s="209">
        <v>6422491</v>
      </c>
      <c r="N53" s="191">
        <f t="shared" si="1"/>
        <v>2.0376979879867873E-2</v>
      </c>
    </row>
    <row r="54" spans="1:14">
      <c r="A54" s="91">
        <v>128034503</v>
      </c>
      <c r="B54" s="92" t="s">
        <v>332</v>
      </c>
      <c r="C54" s="92" t="s">
        <v>569</v>
      </c>
      <c r="D54" s="93">
        <v>817</v>
      </c>
      <c r="E54" s="94">
        <v>0.67310000000000003</v>
      </c>
      <c r="F54" s="206"/>
      <c r="G54" s="206">
        <v>314</v>
      </c>
      <c r="H54" s="207">
        <f t="shared" si="0"/>
        <v>0.3843329253365973</v>
      </c>
      <c r="I54" s="208">
        <v>4008356.18</v>
      </c>
      <c r="J54" s="209">
        <v>59392</v>
      </c>
      <c r="K54" s="209"/>
      <c r="L54" s="209">
        <v>59392</v>
      </c>
      <c r="M54" s="209">
        <v>4067748</v>
      </c>
      <c r="N54" s="191">
        <f t="shared" si="1"/>
        <v>1.481700161685727E-2</v>
      </c>
    </row>
    <row r="55" spans="1:14">
      <c r="A55" s="91">
        <v>127040503</v>
      </c>
      <c r="B55" s="92" t="s">
        <v>528</v>
      </c>
      <c r="C55" s="92" t="s">
        <v>506</v>
      </c>
      <c r="D55" s="93">
        <v>1215</v>
      </c>
      <c r="E55" s="94">
        <v>0.76859999999999995</v>
      </c>
      <c r="F55" s="206">
        <v>4</v>
      </c>
      <c r="G55" s="206">
        <v>979</v>
      </c>
      <c r="H55" s="207">
        <f t="shared" si="0"/>
        <v>0.80576131687242802</v>
      </c>
      <c r="I55" s="208">
        <v>7977272.79</v>
      </c>
      <c r="J55" s="209">
        <v>100856</v>
      </c>
      <c r="K55" s="209"/>
      <c r="L55" s="209">
        <v>100856</v>
      </c>
      <c r="M55" s="209">
        <v>8078129</v>
      </c>
      <c r="N55" s="191">
        <f t="shared" si="1"/>
        <v>1.26429436042891E-2</v>
      </c>
    </row>
    <row r="56" spans="1:14">
      <c r="A56" s="91">
        <v>127040703</v>
      </c>
      <c r="B56" s="92" t="s">
        <v>333</v>
      </c>
      <c r="C56" s="92" t="s">
        <v>506</v>
      </c>
      <c r="D56" s="93">
        <v>2924</v>
      </c>
      <c r="E56" s="94">
        <v>0.60089999999999999</v>
      </c>
      <c r="F56" s="206">
        <v>4</v>
      </c>
      <c r="G56" s="206">
        <v>1274</v>
      </c>
      <c r="H56" s="207">
        <f t="shared" si="0"/>
        <v>0.43570451436388508</v>
      </c>
      <c r="I56" s="208">
        <v>10065910.42</v>
      </c>
      <c r="J56" s="209">
        <v>189759</v>
      </c>
      <c r="K56" s="209"/>
      <c r="L56" s="209">
        <v>189759</v>
      </c>
      <c r="M56" s="209">
        <v>10255669</v>
      </c>
      <c r="N56" s="191">
        <f t="shared" si="1"/>
        <v>1.8851606271298418E-2</v>
      </c>
    </row>
    <row r="57" spans="1:14">
      <c r="A57" s="91">
        <v>127041203</v>
      </c>
      <c r="B57" s="92" t="s">
        <v>334</v>
      </c>
      <c r="C57" s="92" t="s">
        <v>506</v>
      </c>
      <c r="D57" s="93">
        <v>2061</v>
      </c>
      <c r="E57" s="94">
        <v>0.54459999999999997</v>
      </c>
      <c r="F57" s="206">
        <v>9</v>
      </c>
      <c r="G57" s="206">
        <v>357</v>
      </c>
      <c r="H57" s="207">
        <f t="shared" si="0"/>
        <v>0.17321688500727803</v>
      </c>
      <c r="I57" s="208">
        <v>5106236.21</v>
      </c>
      <c r="J57" s="209">
        <v>121221</v>
      </c>
      <c r="K57" s="209"/>
      <c r="L57" s="209">
        <v>121221</v>
      </c>
      <c r="M57" s="209">
        <v>5227457</v>
      </c>
      <c r="N57" s="191">
        <f t="shared" si="1"/>
        <v>2.3739753707946863E-2</v>
      </c>
    </row>
    <row r="58" spans="1:14">
      <c r="A58" s="91">
        <v>127041503</v>
      </c>
      <c r="B58" s="92" t="s">
        <v>530</v>
      </c>
      <c r="C58" s="92" t="s">
        <v>506</v>
      </c>
      <c r="D58" s="93">
        <v>1759</v>
      </c>
      <c r="E58" s="94">
        <v>0.76689999999999992</v>
      </c>
      <c r="F58" s="206">
        <v>2</v>
      </c>
      <c r="G58" s="206">
        <v>1196</v>
      </c>
      <c r="H58" s="207">
        <f t="shared" si="0"/>
        <v>0.67993177942012506</v>
      </c>
      <c r="I58" s="208">
        <v>9884404.0999999996</v>
      </c>
      <c r="J58" s="209">
        <v>145690</v>
      </c>
      <c r="K58" s="209"/>
      <c r="L58" s="209">
        <v>145690</v>
      </c>
      <c r="M58" s="209">
        <v>10030094</v>
      </c>
      <c r="N58" s="191">
        <f t="shared" si="1"/>
        <v>1.4739371086619211E-2</v>
      </c>
    </row>
    <row r="59" spans="1:14">
      <c r="A59" s="91">
        <v>127041603</v>
      </c>
      <c r="B59" s="92" t="s">
        <v>335</v>
      </c>
      <c r="C59" s="92" t="s">
        <v>506</v>
      </c>
      <c r="D59" s="93">
        <v>2468</v>
      </c>
      <c r="E59" s="94">
        <v>0.55740000000000001</v>
      </c>
      <c r="F59" s="206">
        <v>6</v>
      </c>
      <c r="G59" s="206">
        <v>694</v>
      </c>
      <c r="H59" s="207">
        <f t="shared" si="0"/>
        <v>0.28119935170178284</v>
      </c>
      <c r="I59" s="208">
        <v>8780603.8200000003</v>
      </c>
      <c r="J59" s="209">
        <v>148572</v>
      </c>
      <c r="K59" s="209"/>
      <c r="L59" s="209">
        <v>148572</v>
      </c>
      <c r="M59" s="209">
        <v>8929176</v>
      </c>
      <c r="N59" s="191">
        <f t="shared" si="1"/>
        <v>1.6920496932294082E-2</v>
      </c>
    </row>
    <row r="60" spans="1:14">
      <c r="A60" s="96">
        <v>127042003</v>
      </c>
      <c r="B60" s="96" t="s">
        <v>336</v>
      </c>
      <c r="C60" s="96" t="s">
        <v>506</v>
      </c>
      <c r="D60" s="93">
        <v>2307</v>
      </c>
      <c r="E60" s="97">
        <v>0.50329999999999997</v>
      </c>
      <c r="F60" s="96">
        <v>7</v>
      </c>
      <c r="G60" s="96">
        <v>727</v>
      </c>
      <c r="H60" s="207">
        <f t="shared" si="0"/>
        <v>0.3151278716948418</v>
      </c>
      <c r="I60" s="208">
        <v>8224510.2199999997</v>
      </c>
      <c r="J60" s="209">
        <v>125400</v>
      </c>
      <c r="K60" s="209"/>
      <c r="L60" s="209">
        <v>125400</v>
      </c>
      <c r="M60" s="209">
        <v>8349910</v>
      </c>
      <c r="N60" s="191">
        <f t="shared" si="1"/>
        <v>1.5247081789145162E-2</v>
      </c>
    </row>
    <row r="61" spans="1:14">
      <c r="A61" s="91">
        <v>127042853</v>
      </c>
      <c r="B61" s="92" t="s">
        <v>337</v>
      </c>
      <c r="C61" s="92" t="s">
        <v>506</v>
      </c>
      <c r="D61" s="93">
        <v>1590</v>
      </c>
      <c r="E61" s="94">
        <v>0.6421</v>
      </c>
      <c r="F61" s="206">
        <v>1</v>
      </c>
      <c r="G61" s="206">
        <v>611</v>
      </c>
      <c r="H61" s="207">
        <f t="shared" si="0"/>
        <v>0.38427672955974845</v>
      </c>
      <c r="I61" s="208">
        <v>7712649.3300000001</v>
      </c>
      <c r="J61" s="209">
        <v>110261</v>
      </c>
      <c r="K61" s="209"/>
      <c r="L61" s="209">
        <v>110261</v>
      </c>
      <c r="M61" s="209">
        <v>7822910</v>
      </c>
      <c r="N61" s="191">
        <f t="shared" si="1"/>
        <v>1.4296082355399909E-2</v>
      </c>
    </row>
    <row r="62" spans="1:14">
      <c r="A62" s="91">
        <v>127044103</v>
      </c>
      <c r="B62" s="92" t="s">
        <v>338</v>
      </c>
      <c r="C62" s="92" t="s">
        <v>506</v>
      </c>
      <c r="D62" s="93">
        <v>2419</v>
      </c>
      <c r="E62" s="94">
        <v>0.59959999999999991</v>
      </c>
      <c r="F62" s="206">
        <v>3</v>
      </c>
      <c r="G62" s="206">
        <v>566</v>
      </c>
      <c r="H62" s="207">
        <f t="shared" si="0"/>
        <v>0.23398098387763538</v>
      </c>
      <c r="I62" s="208">
        <v>9313053.3100000005</v>
      </c>
      <c r="J62" s="209">
        <v>156647</v>
      </c>
      <c r="K62" s="209"/>
      <c r="L62" s="209">
        <v>156647</v>
      </c>
      <c r="M62" s="209">
        <v>9469700</v>
      </c>
      <c r="N62" s="191">
        <f t="shared" si="1"/>
        <v>1.6820121692184265E-2</v>
      </c>
    </row>
    <row r="63" spans="1:14">
      <c r="A63" s="210">
        <v>127045303</v>
      </c>
      <c r="B63" s="211" t="s">
        <v>505</v>
      </c>
      <c r="C63" s="211" t="s">
        <v>506</v>
      </c>
      <c r="D63" s="212">
        <v>456</v>
      </c>
      <c r="E63" s="213">
        <v>0.82679999999999998</v>
      </c>
      <c r="F63" s="214">
        <v>1</v>
      </c>
      <c r="G63" s="214">
        <v>216</v>
      </c>
      <c r="H63" s="215">
        <f t="shared" si="0"/>
        <v>0.47368421052631576</v>
      </c>
      <c r="I63" s="216">
        <v>2860706.43</v>
      </c>
      <c r="J63" s="216">
        <v>40718</v>
      </c>
      <c r="K63" s="216">
        <v>250000</v>
      </c>
      <c r="L63" s="216">
        <f>K63+J63</f>
        <v>290718</v>
      </c>
      <c r="M63" s="216">
        <v>3151424</v>
      </c>
      <c r="N63" s="217">
        <f t="shared" si="1"/>
        <v>0.10162439841826056</v>
      </c>
    </row>
    <row r="64" spans="1:14">
      <c r="A64" s="91">
        <v>127045653</v>
      </c>
      <c r="B64" s="92" t="s">
        <v>529</v>
      </c>
      <c r="C64" s="92" t="s">
        <v>506</v>
      </c>
      <c r="D64" s="93">
        <v>1656</v>
      </c>
      <c r="E64" s="94">
        <v>0.76849999999999996</v>
      </c>
      <c r="F64" s="206">
        <v>0</v>
      </c>
      <c r="G64" s="206">
        <v>857</v>
      </c>
      <c r="H64" s="207">
        <f t="shared" si="0"/>
        <v>0.51751207729468596</v>
      </c>
      <c r="I64" s="208">
        <v>10062778</v>
      </c>
      <c r="J64" s="209">
        <v>137445</v>
      </c>
      <c r="K64" s="209"/>
      <c r="L64" s="209">
        <v>137445</v>
      </c>
      <c r="M64" s="209">
        <v>10200223</v>
      </c>
      <c r="N64" s="191">
        <f t="shared" si="1"/>
        <v>1.3658753079914911E-2</v>
      </c>
    </row>
    <row r="65" spans="1:14">
      <c r="A65" s="91">
        <v>127045853</v>
      </c>
      <c r="B65" s="92" t="s">
        <v>339</v>
      </c>
      <c r="C65" s="92" t="s">
        <v>506</v>
      </c>
      <c r="D65" s="93">
        <v>1590</v>
      </c>
      <c r="E65" s="94">
        <v>0.65359999999999996</v>
      </c>
      <c r="F65" s="206">
        <v>6</v>
      </c>
      <c r="G65" s="206">
        <v>504</v>
      </c>
      <c r="H65" s="207">
        <f t="shared" si="0"/>
        <v>0.31698113207547168</v>
      </c>
      <c r="I65" s="208">
        <v>7575323.1699999999</v>
      </c>
      <c r="J65" s="209">
        <v>112236</v>
      </c>
      <c r="K65" s="209"/>
      <c r="L65" s="209">
        <v>112236</v>
      </c>
      <c r="M65" s="209">
        <v>7687559</v>
      </c>
      <c r="N65" s="191">
        <f t="shared" si="1"/>
        <v>1.4815979131356329E-2</v>
      </c>
    </row>
    <row r="66" spans="1:14">
      <c r="A66" s="91">
        <v>127046903</v>
      </c>
      <c r="B66" s="92" t="s">
        <v>433</v>
      </c>
      <c r="C66" s="92" t="s">
        <v>506</v>
      </c>
      <c r="D66" s="93">
        <v>905</v>
      </c>
      <c r="E66" s="94">
        <v>0.7117</v>
      </c>
      <c r="F66" s="206">
        <v>0</v>
      </c>
      <c r="G66" s="206">
        <v>530</v>
      </c>
      <c r="H66" s="207">
        <f t="shared" ref="H66:H129" si="2">G66/D66</f>
        <v>0.58563535911602205</v>
      </c>
      <c r="I66" s="208">
        <v>5968174.0099999998</v>
      </c>
      <c r="J66" s="209">
        <v>69562</v>
      </c>
      <c r="K66" s="209"/>
      <c r="L66" s="209">
        <v>69562</v>
      </c>
      <c r="M66" s="209">
        <v>6037736</v>
      </c>
      <c r="N66" s="191">
        <f t="shared" si="1"/>
        <v>1.1655489582482905E-2</v>
      </c>
    </row>
    <row r="67" spans="1:14">
      <c r="A67" s="91">
        <v>127047404</v>
      </c>
      <c r="B67" s="92" t="s">
        <v>340</v>
      </c>
      <c r="C67" s="92" t="s">
        <v>506</v>
      </c>
      <c r="D67" s="93">
        <v>1201</v>
      </c>
      <c r="E67" s="94">
        <v>0.59390000000000009</v>
      </c>
      <c r="F67" s="206">
        <v>0</v>
      </c>
      <c r="G67" s="206">
        <v>372</v>
      </c>
      <c r="H67" s="207">
        <f t="shared" si="2"/>
        <v>0.30974188176519568</v>
      </c>
      <c r="I67" s="208">
        <v>9988464.8800000008</v>
      </c>
      <c r="J67" s="209">
        <v>77034</v>
      </c>
      <c r="K67" s="209"/>
      <c r="L67" s="209">
        <v>77034</v>
      </c>
      <c r="M67" s="209">
        <v>10065499</v>
      </c>
      <c r="N67" s="191">
        <f t="shared" ref="N67:N130" si="3">(M67-I67)/I67</f>
        <v>7.7123082401025743E-3</v>
      </c>
    </row>
    <row r="68" spans="1:14">
      <c r="A68" s="91">
        <v>127049303</v>
      </c>
      <c r="B68" s="92" t="s">
        <v>341</v>
      </c>
      <c r="C68" s="92" t="s">
        <v>506</v>
      </c>
      <c r="D68" s="93">
        <v>792</v>
      </c>
      <c r="E68" s="94">
        <v>0.65569999999999995</v>
      </c>
      <c r="F68" s="206">
        <v>0</v>
      </c>
      <c r="G68" s="206">
        <v>271</v>
      </c>
      <c r="H68" s="207">
        <f t="shared" si="2"/>
        <v>0.34217171717171718</v>
      </c>
      <c r="I68" s="208">
        <v>5291924.0999999996</v>
      </c>
      <c r="J68" s="209">
        <v>56086</v>
      </c>
      <c r="K68" s="209"/>
      <c r="L68" s="209">
        <v>56086</v>
      </c>
      <c r="M68" s="209">
        <v>5348010</v>
      </c>
      <c r="N68" s="191">
        <f t="shared" si="3"/>
        <v>1.059839463683925E-2</v>
      </c>
    </row>
    <row r="69" spans="1:14">
      <c r="A69" s="91">
        <v>108051003</v>
      </c>
      <c r="B69" s="92" t="s">
        <v>342</v>
      </c>
      <c r="C69" s="92" t="s">
        <v>424</v>
      </c>
      <c r="D69" s="93">
        <v>2207</v>
      </c>
      <c r="E69" s="94">
        <v>0.59040000000000004</v>
      </c>
      <c r="F69" s="206">
        <v>5</v>
      </c>
      <c r="G69" s="206">
        <v>695</v>
      </c>
      <c r="H69" s="207">
        <f t="shared" si="2"/>
        <v>0.31490711372904395</v>
      </c>
      <c r="I69" s="208">
        <v>7024657.0599999996</v>
      </c>
      <c r="J69" s="209">
        <v>140725</v>
      </c>
      <c r="K69" s="209"/>
      <c r="L69" s="209">
        <v>140725</v>
      </c>
      <c r="M69" s="209">
        <v>7165382</v>
      </c>
      <c r="N69" s="191">
        <f t="shared" si="3"/>
        <v>2.0032997881322966E-2</v>
      </c>
    </row>
    <row r="70" spans="1:14">
      <c r="A70" s="91">
        <v>108051503</v>
      </c>
      <c r="B70" s="92" t="s">
        <v>343</v>
      </c>
      <c r="C70" s="92" t="s">
        <v>424</v>
      </c>
      <c r="D70" s="93">
        <v>1567</v>
      </c>
      <c r="E70" s="94">
        <v>0.65810000000000002</v>
      </c>
      <c r="F70" s="206">
        <v>4</v>
      </c>
      <c r="G70" s="206">
        <v>723</v>
      </c>
      <c r="H70" s="207">
        <f t="shared" si="2"/>
        <v>0.46139119336311424</v>
      </c>
      <c r="I70" s="208">
        <v>7897460.1500000004</v>
      </c>
      <c r="J70" s="209">
        <v>111374</v>
      </c>
      <c r="K70" s="209"/>
      <c r="L70" s="209">
        <v>111374</v>
      </c>
      <c r="M70" s="209">
        <v>8008834</v>
      </c>
      <c r="N70" s="191">
        <f t="shared" si="3"/>
        <v>1.4102489646623874E-2</v>
      </c>
    </row>
    <row r="71" spans="1:14">
      <c r="A71" s="91">
        <v>108053003</v>
      </c>
      <c r="B71" s="92" t="s">
        <v>344</v>
      </c>
      <c r="C71" s="92" t="s">
        <v>424</v>
      </c>
      <c r="D71" s="93">
        <v>1412</v>
      </c>
      <c r="E71" s="94">
        <v>0.65600000000000003</v>
      </c>
      <c r="F71" s="206">
        <v>1</v>
      </c>
      <c r="G71" s="206">
        <v>705</v>
      </c>
      <c r="H71" s="207">
        <f t="shared" si="2"/>
        <v>0.49929178470254959</v>
      </c>
      <c r="I71" s="208">
        <v>5481667.0099999998</v>
      </c>
      <c r="J71" s="209">
        <v>100037</v>
      </c>
      <c r="K71" s="209"/>
      <c r="L71" s="209">
        <v>100037</v>
      </c>
      <c r="M71" s="209">
        <v>5581704</v>
      </c>
      <c r="N71" s="191">
        <f t="shared" si="3"/>
        <v>1.8249373742970247E-2</v>
      </c>
    </row>
    <row r="72" spans="1:14">
      <c r="A72" s="91">
        <v>108056004</v>
      </c>
      <c r="B72" s="92" t="s">
        <v>345</v>
      </c>
      <c r="C72" s="92" t="s">
        <v>424</v>
      </c>
      <c r="D72" s="93">
        <v>1063</v>
      </c>
      <c r="E72" s="94">
        <v>0.68900000000000006</v>
      </c>
      <c r="F72" s="206">
        <v>5</v>
      </c>
      <c r="G72" s="206">
        <v>442</v>
      </c>
      <c r="H72" s="207">
        <f t="shared" si="2"/>
        <v>0.41580432737535278</v>
      </c>
      <c r="I72" s="208">
        <v>5575977.7999999998</v>
      </c>
      <c r="J72" s="209">
        <v>79100</v>
      </c>
      <c r="K72" s="209"/>
      <c r="L72" s="209">
        <v>79100</v>
      </c>
      <c r="M72" s="209">
        <v>5655078</v>
      </c>
      <c r="N72" s="191">
        <f t="shared" si="3"/>
        <v>1.4185888616701486E-2</v>
      </c>
    </row>
    <row r="73" spans="1:14">
      <c r="A73" s="91">
        <v>108058003</v>
      </c>
      <c r="B73" s="92" t="s">
        <v>423</v>
      </c>
      <c r="C73" s="92" t="s">
        <v>424</v>
      </c>
      <c r="D73" s="93">
        <v>1101</v>
      </c>
      <c r="E73" s="94">
        <v>0.71870000000000001</v>
      </c>
      <c r="F73" s="206">
        <v>0</v>
      </c>
      <c r="G73" s="206">
        <v>662</v>
      </c>
      <c r="H73" s="207">
        <f t="shared" si="2"/>
        <v>0.60127157129881925</v>
      </c>
      <c r="I73" s="208">
        <v>7235500.7199999997</v>
      </c>
      <c r="J73" s="209">
        <v>85459</v>
      </c>
      <c r="K73" s="209"/>
      <c r="L73" s="209">
        <v>85459</v>
      </c>
      <c r="M73" s="209">
        <v>7320960</v>
      </c>
      <c r="N73" s="191">
        <f t="shared" si="3"/>
        <v>1.1811107939465489E-2</v>
      </c>
    </row>
    <row r="74" spans="1:14">
      <c r="A74" s="91">
        <v>114060503</v>
      </c>
      <c r="B74" s="92" t="s">
        <v>346</v>
      </c>
      <c r="C74" s="92" t="s">
        <v>609</v>
      </c>
      <c r="D74" s="93">
        <v>1046</v>
      </c>
      <c r="E74" s="94">
        <v>0.6482</v>
      </c>
      <c r="F74" s="206">
        <v>23</v>
      </c>
      <c r="G74" s="206">
        <v>453</v>
      </c>
      <c r="H74" s="207">
        <f t="shared" si="2"/>
        <v>0.43307839388145314</v>
      </c>
      <c r="I74" s="208">
        <v>3051979.44</v>
      </c>
      <c r="J74" s="209">
        <v>73226</v>
      </c>
      <c r="K74" s="209"/>
      <c r="L74" s="209">
        <v>73226</v>
      </c>
      <c r="M74" s="209">
        <v>3125205</v>
      </c>
      <c r="N74" s="191">
        <f t="shared" si="3"/>
        <v>2.3992809073445153E-2</v>
      </c>
    </row>
    <row r="75" spans="1:14">
      <c r="A75" s="91">
        <v>114060753</v>
      </c>
      <c r="B75" s="92" t="s">
        <v>347</v>
      </c>
      <c r="C75" s="92" t="s">
        <v>609</v>
      </c>
      <c r="D75" s="93">
        <v>7156</v>
      </c>
      <c r="E75" s="94">
        <v>0.47649999999999998</v>
      </c>
      <c r="F75" s="206">
        <v>15</v>
      </c>
      <c r="G75" s="206">
        <v>1385</v>
      </c>
      <c r="H75" s="207">
        <f t="shared" si="2"/>
        <v>0.19354387926215763</v>
      </c>
      <c r="I75" s="208">
        <v>13711152.210000001</v>
      </c>
      <c r="J75" s="209">
        <v>368262</v>
      </c>
      <c r="K75" s="209"/>
      <c r="L75" s="209">
        <v>368262</v>
      </c>
      <c r="M75" s="209">
        <v>14079414</v>
      </c>
      <c r="N75" s="191">
        <f t="shared" si="3"/>
        <v>2.6858558956949913E-2</v>
      </c>
    </row>
    <row r="76" spans="1:14">
      <c r="A76" s="91">
        <v>114060853</v>
      </c>
      <c r="B76" s="92" t="s">
        <v>348</v>
      </c>
      <c r="C76" s="92" t="s">
        <v>609</v>
      </c>
      <c r="D76" s="93">
        <v>1651</v>
      </c>
      <c r="E76" s="94">
        <v>0.46660000000000001</v>
      </c>
      <c r="F76" s="206">
        <v>1</v>
      </c>
      <c r="G76" s="206">
        <v>278</v>
      </c>
      <c r="H76" s="207">
        <f t="shared" si="2"/>
        <v>0.16838279830405814</v>
      </c>
      <c r="I76" s="208">
        <v>3849171.23</v>
      </c>
      <c r="J76" s="209">
        <v>83199</v>
      </c>
      <c r="K76" s="209"/>
      <c r="L76" s="209">
        <v>83199</v>
      </c>
      <c r="M76" s="209">
        <v>3932370</v>
      </c>
      <c r="N76" s="191">
        <f t="shared" si="3"/>
        <v>2.1614723021817873E-2</v>
      </c>
    </row>
    <row r="77" spans="1:14">
      <c r="A77" s="91">
        <v>114061103</v>
      </c>
      <c r="B77" s="92" t="s">
        <v>349</v>
      </c>
      <c r="C77" s="92" t="s">
        <v>609</v>
      </c>
      <c r="D77" s="93">
        <v>2877</v>
      </c>
      <c r="E77" s="94">
        <v>0.54630000000000001</v>
      </c>
      <c r="F77" s="206">
        <v>37</v>
      </c>
      <c r="G77" s="206">
        <v>775</v>
      </c>
      <c r="H77" s="207">
        <f t="shared" si="2"/>
        <v>0.26937782412234967</v>
      </c>
      <c r="I77" s="208">
        <v>5755300.25</v>
      </c>
      <c r="J77" s="209">
        <v>169744</v>
      </c>
      <c r="K77" s="209"/>
      <c r="L77" s="209">
        <v>169744</v>
      </c>
      <c r="M77" s="209">
        <v>5925044</v>
      </c>
      <c r="N77" s="191">
        <f t="shared" si="3"/>
        <v>2.9493465610243359E-2</v>
      </c>
    </row>
    <row r="78" spans="1:14">
      <c r="A78" s="91">
        <v>114061503</v>
      </c>
      <c r="B78" s="92" t="s">
        <v>350</v>
      </c>
      <c r="C78" s="92" t="s">
        <v>609</v>
      </c>
      <c r="D78" s="93">
        <v>3752</v>
      </c>
      <c r="E78" s="94">
        <v>0.59119999999999995</v>
      </c>
      <c r="F78" s="206">
        <v>8</v>
      </c>
      <c r="G78" s="206">
        <v>685</v>
      </c>
      <c r="H78" s="207">
        <f t="shared" si="2"/>
        <v>0.18256929637526653</v>
      </c>
      <c r="I78" s="208">
        <v>7852678.71</v>
      </c>
      <c r="J78" s="209">
        <v>239564</v>
      </c>
      <c r="K78" s="209"/>
      <c r="L78" s="209">
        <v>239564</v>
      </c>
      <c r="M78" s="209">
        <v>8092243</v>
      </c>
      <c r="N78" s="191">
        <f t="shared" si="3"/>
        <v>3.0507333719756891E-2</v>
      </c>
    </row>
    <row r="79" spans="1:14">
      <c r="A79" s="91">
        <v>114062003</v>
      </c>
      <c r="B79" s="92" t="s">
        <v>351</v>
      </c>
      <c r="C79" s="92" t="s">
        <v>609</v>
      </c>
      <c r="D79" s="93">
        <v>4268</v>
      </c>
      <c r="E79" s="94">
        <v>0.54959999999999998</v>
      </c>
      <c r="F79" s="206">
        <v>29</v>
      </c>
      <c r="G79" s="206">
        <v>888</v>
      </c>
      <c r="H79" s="207">
        <f t="shared" si="2"/>
        <v>0.20805998125585753</v>
      </c>
      <c r="I79" s="208">
        <v>7890040.9299999997</v>
      </c>
      <c r="J79" s="209">
        <v>253335</v>
      </c>
      <c r="K79" s="209"/>
      <c r="L79" s="209">
        <v>253335</v>
      </c>
      <c r="M79" s="209">
        <v>8143376</v>
      </c>
      <c r="N79" s="191">
        <f t="shared" si="3"/>
        <v>3.210820732713237E-2</v>
      </c>
    </row>
    <row r="80" spans="1:14">
      <c r="A80" s="91">
        <v>114062503</v>
      </c>
      <c r="B80" s="92" t="s">
        <v>352</v>
      </c>
      <c r="C80" s="92" t="s">
        <v>609</v>
      </c>
      <c r="D80" s="93">
        <v>2736</v>
      </c>
      <c r="E80" s="94">
        <v>0.56679999999999997</v>
      </c>
      <c r="F80" s="206">
        <v>37</v>
      </c>
      <c r="G80" s="206">
        <v>562</v>
      </c>
      <c r="H80" s="207">
        <f t="shared" si="2"/>
        <v>0.20540935672514621</v>
      </c>
      <c r="I80" s="208">
        <v>5472083.1500000004</v>
      </c>
      <c r="J80" s="209">
        <v>167483</v>
      </c>
      <c r="K80" s="209"/>
      <c r="L80" s="209">
        <v>167483</v>
      </c>
      <c r="M80" s="209">
        <v>5639566</v>
      </c>
      <c r="N80" s="191">
        <f t="shared" si="3"/>
        <v>3.0606780892940125E-2</v>
      </c>
    </row>
    <row r="81" spans="1:14">
      <c r="A81" s="91">
        <v>114063003</v>
      </c>
      <c r="B81" s="92" t="s">
        <v>353</v>
      </c>
      <c r="C81" s="92" t="s">
        <v>609</v>
      </c>
      <c r="D81" s="93">
        <v>4158</v>
      </c>
      <c r="E81" s="94">
        <v>0.45910000000000001</v>
      </c>
      <c r="F81" s="206">
        <v>67</v>
      </c>
      <c r="G81" s="206">
        <v>1340</v>
      </c>
      <c r="H81" s="207">
        <f t="shared" si="2"/>
        <v>0.32227032227032226</v>
      </c>
      <c r="I81" s="208">
        <v>5346725.97</v>
      </c>
      <c r="J81" s="209">
        <v>206165</v>
      </c>
      <c r="K81" s="209"/>
      <c r="L81" s="209">
        <v>206165</v>
      </c>
      <c r="M81" s="209">
        <v>5552891</v>
      </c>
      <c r="N81" s="191">
        <f t="shared" si="3"/>
        <v>3.8559116580272446E-2</v>
      </c>
    </row>
    <row r="82" spans="1:14">
      <c r="A82" s="91">
        <v>114063503</v>
      </c>
      <c r="B82" s="92" t="s">
        <v>354</v>
      </c>
      <c r="C82" s="92" t="s">
        <v>609</v>
      </c>
      <c r="D82" s="93">
        <v>2414</v>
      </c>
      <c r="E82" s="94">
        <v>0.54469999999999996</v>
      </c>
      <c r="F82" s="206">
        <v>13</v>
      </c>
      <c r="G82" s="206">
        <v>809</v>
      </c>
      <c r="H82" s="207">
        <f t="shared" si="2"/>
        <v>0.3351284175642088</v>
      </c>
      <c r="I82" s="208">
        <v>6260833.2599999998</v>
      </c>
      <c r="J82" s="209">
        <v>142010</v>
      </c>
      <c r="K82" s="209"/>
      <c r="L82" s="209">
        <v>142010</v>
      </c>
      <c r="M82" s="209">
        <v>6402843</v>
      </c>
      <c r="N82" s="191">
        <f t="shared" si="3"/>
        <v>2.268224277865535E-2</v>
      </c>
    </row>
    <row r="83" spans="1:14">
      <c r="A83" s="91">
        <v>114064003</v>
      </c>
      <c r="B83" s="92" t="s">
        <v>355</v>
      </c>
      <c r="C83" s="92" t="s">
        <v>609</v>
      </c>
      <c r="D83" s="93">
        <v>1489</v>
      </c>
      <c r="E83" s="94">
        <v>0.36839999999999995</v>
      </c>
      <c r="F83" s="206">
        <v>2</v>
      </c>
      <c r="G83" s="206">
        <v>331</v>
      </c>
      <c r="H83" s="207">
        <f t="shared" si="2"/>
        <v>0.22229684351914036</v>
      </c>
      <c r="I83" s="208">
        <v>3104934.74</v>
      </c>
      <c r="J83" s="209">
        <v>59243</v>
      </c>
      <c r="K83" s="209"/>
      <c r="L83" s="209">
        <v>59243</v>
      </c>
      <c r="M83" s="209">
        <v>3164178</v>
      </c>
      <c r="N83" s="191">
        <f t="shared" si="3"/>
        <v>1.9080355936885094E-2</v>
      </c>
    </row>
    <row r="84" spans="1:14">
      <c r="A84" s="91">
        <v>114065503</v>
      </c>
      <c r="B84" s="92" t="s">
        <v>356</v>
      </c>
      <c r="C84" s="92" t="s">
        <v>609</v>
      </c>
      <c r="D84" s="93">
        <v>3662</v>
      </c>
      <c r="E84" s="94">
        <v>0.57489999999999997</v>
      </c>
      <c r="F84" s="206">
        <v>158</v>
      </c>
      <c r="G84" s="206">
        <v>1588</v>
      </c>
      <c r="H84" s="207">
        <f t="shared" si="2"/>
        <v>0.43364281813216821</v>
      </c>
      <c r="I84" s="208">
        <v>4395638.9400000004</v>
      </c>
      <c r="J84" s="209">
        <v>227371</v>
      </c>
      <c r="K84" s="209"/>
      <c r="L84" s="209">
        <v>227371</v>
      </c>
      <c r="M84" s="209">
        <v>4623010</v>
      </c>
      <c r="N84" s="191">
        <f t="shared" si="3"/>
        <v>5.1726509639119622E-2</v>
      </c>
    </row>
    <row r="85" spans="1:14">
      <c r="A85" s="91">
        <v>114066503</v>
      </c>
      <c r="B85" s="92" t="s">
        <v>357</v>
      </c>
      <c r="C85" s="92" t="s">
        <v>609</v>
      </c>
      <c r="D85" s="93">
        <v>1766</v>
      </c>
      <c r="E85" s="94">
        <v>0.4103</v>
      </c>
      <c r="F85" s="206">
        <v>6</v>
      </c>
      <c r="G85" s="206">
        <v>341</v>
      </c>
      <c r="H85" s="207">
        <f t="shared" si="2"/>
        <v>0.19309173272933183</v>
      </c>
      <c r="I85" s="208">
        <v>3632377.5</v>
      </c>
      <c r="J85" s="209">
        <v>78256</v>
      </c>
      <c r="K85" s="209"/>
      <c r="L85" s="209">
        <v>78256</v>
      </c>
      <c r="M85" s="209">
        <v>3710634</v>
      </c>
      <c r="N85" s="191">
        <f t="shared" si="3"/>
        <v>2.1544153932238595E-2</v>
      </c>
    </row>
    <row r="86" spans="1:14">
      <c r="A86" s="210">
        <v>114067002</v>
      </c>
      <c r="B86" s="211" t="s">
        <v>608</v>
      </c>
      <c r="C86" s="211" t="s">
        <v>609</v>
      </c>
      <c r="D86" s="212">
        <v>18405</v>
      </c>
      <c r="E86" s="213">
        <v>0.88070000000000004</v>
      </c>
      <c r="F86" s="214">
        <v>3372</v>
      </c>
      <c r="G86" s="214">
        <v>16072</v>
      </c>
      <c r="H86" s="215">
        <f t="shared" si="2"/>
        <v>0.87324096712849764</v>
      </c>
      <c r="I86" s="216">
        <v>114391081.58</v>
      </c>
      <c r="J86" s="216">
        <v>1750603</v>
      </c>
      <c r="K86" s="216">
        <v>1500000</v>
      </c>
      <c r="L86" s="216">
        <f>J86+1500000</f>
        <v>3250603</v>
      </c>
      <c r="M86" s="216">
        <v>117641685</v>
      </c>
      <c r="N86" s="217">
        <f t="shared" si="3"/>
        <v>2.841658086541192E-2</v>
      </c>
    </row>
    <row r="87" spans="1:14">
      <c r="A87" s="91">
        <v>114067503</v>
      </c>
      <c r="B87" s="92" t="s">
        <v>358</v>
      </c>
      <c r="C87" s="92" t="s">
        <v>609</v>
      </c>
      <c r="D87" s="93">
        <v>1952</v>
      </c>
      <c r="E87" s="94">
        <v>0.4471</v>
      </c>
      <c r="F87" s="206">
        <v>17</v>
      </c>
      <c r="G87" s="206">
        <v>442</v>
      </c>
      <c r="H87" s="207">
        <f t="shared" si="2"/>
        <v>0.22643442622950818</v>
      </c>
      <c r="I87" s="208">
        <v>2334592.09</v>
      </c>
      <c r="J87" s="209">
        <v>94256</v>
      </c>
      <c r="K87" s="209"/>
      <c r="L87" s="209">
        <v>94256</v>
      </c>
      <c r="M87" s="209">
        <v>2428848</v>
      </c>
      <c r="N87" s="191">
        <f t="shared" si="3"/>
        <v>4.03736097640938E-2</v>
      </c>
    </row>
    <row r="88" spans="1:14">
      <c r="A88" s="91">
        <v>114068003</v>
      </c>
      <c r="B88" s="92" t="s">
        <v>359</v>
      </c>
      <c r="C88" s="92" t="s">
        <v>609</v>
      </c>
      <c r="D88" s="93">
        <v>1521</v>
      </c>
      <c r="E88" s="94">
        <v>0.46839999999999998</v>
      </c>
      <c r="F88" s="206">
        <v>56</v>
      </c>
      <c r="G88" s="206">
        <v>559</v>
      </c>
      <c r="H88" s="207">
        <f t="shared" si="2"/>
        <v>0.36752136752136755</v>
      </c>
      <c r="I88" s="208">
        <v>3773073.52</v>
      </c>
      <c r="J88" s="209">
        <v>76943</v>
      </c>
      <c r="K88" s="209"/>
      <c r="L88" s="209">
        <v>76943</v>
      </c>
      <c r="M88" s="209">
        <v>3850017</v>
      </c>
      <c r="N88" s="191">
        <f t="shared" si="3"/>
        <v>2.0392785773228183E-2</v>
      </c>
    </row>
    <row r="89" spans="1:14">
      <c r="A89" s="91">
        <v>114068103</v>
      </c>
      <c r="B89" s="92" t="s">
        <v>360</v>
      </c>
      <c r="C89" s="92" t="s">
        <v>609</v>
      </c>
      <c r="D89" s="93">
        <v>3489</v>
      </c>
      <c r="E89" s="94">
        <v>0.4163</v>
      </c>
      <c r="F89" s="206">
        <v>12</v>
      </c>
      <c r="G89" s="206">
        <v>866</v>
      </c>
      <c r="H89" s="207">
        <f t="shared" si="2"/>
        <v>0.24820865577529377</v>
      </c>
      <c r="I89" s="208">
        <v>4765679.26</v>
      </c>
      <c r="J89" s="209">
        <v>156867</v>
      </c>
      <c r="K89" s="209"/>
      <c r="L89" s="209">
        <v>156867</v>
      </c>
      <c r="M89" s="209">
        <v>4922546</v>
      </c>
      <c r="N89" s="191">
        <f t="shared" si="3"/>
        <v>3.2915924769977123E-2</v>
      </c>
    </row>
    <row r="90" spans="1:14">
      <c r="A90" s="91">
        <v>114069103</v>
      </c>
      <c r="B90" s="92" t="s">
        <v>151</v>
      </c>
      <c r="C90" s="92" t="s">
        <v>609</v>
      </c>
      <c r="D90" s="93">
        <v>6023</v>
      </c>
      <c r="E90" s="94">
        <v>0.4597</v>
      </c>
      <c r="F90" s="206">
        <v>146</v>
      </c>
      <c r="G90" s="206">
        <v>1296</v>
      </c>
      <c r="H90" s="207">
        <f t="shared" si="2"/>
        <v>0.21517516187946206</v>
      </c>
      <c r="I90" s="208">
        <v>6526096.5899999999</v>
      </c>
      <c r="J90" s="209">
        <v>299027</v>
      </c>
      <c r="K90" s="209"/>
      <c r="L90" s="209">
        <v>299027</v>
      </c>
      <c r="M90" s="209">
        <v>6825124</v>
      </c>
      <c r="N90" s="191">
        <f t="shared" si="3"/>
        <v>4.5820255014031315E-2</v>
      </c>
    </row>
    <row r="91" spans="1:14">
      <c r="A91" s="91">
        <v>114069353</v>
      </c>
      <c r="B91" s="92" t="s">
        <v>361</v>
      </c>
      <c r="C91" s="92" t="s">
        <v>609</v>
      </c>
      <c r="D91" s="93">
        <v>1931</v>
      </c>
      <c r="E91" s="94">
        <v>0.36070000000000002</v>
      </c>
      <c r="F91" s="206">
        <v>38</v>
      </c>
      <c r="G91" s="206">
        <v>591</v>
      </c>
      <c r="H91" s="207">
        <f t="shared" si="2"/>
        <v>0.3060590367685137</v>
      </c>
      <c r="I91" s="208">
        <v>1185002.1299999999</v>
      </c>
      <c r="J91" s="209">
        <v>75223</v>
      </c>
      <c r="K91" s="209"/>
      <c r="L91" s="209">
        <v>75223</v>
      </c>
      <c r="M91" s="209">
        <v>1260225</v>
      </c>
      <c r="N91" s="191">
        <f t="shared" si="3"/>
        <v>6.3479101088198139E-2</v>
      </c>
    </row>
    <row r="92" spans="1:14">
      <c r="A92" s="91">
        <v>108070502</v>
      </c>
      <c r="B92" s="92" t="s">
        <v>362</v>
      </c>
      <c r="C92" s="92" t="s">
        <v>559</v>
      </c>
      <c r="D92" s="93">
        <v>7955</v>
      </c>
      <c r="E92" s="94">
        <v>0.69650000000000001</v>
      </c>
      <c r="F92" s="206">
        <v>12</v>
      </c>
      <c r="G92" s="206">
        <v>3983</v>
      </c>
      <c r="H92" s="207">
        <f t="shared" si="2"/>
        <v>0.5006913890634821</v>
      </c>
      <c r="I92" s="208">
        <v>36819912.93</v>
      </c>
      <c r="J92" s="209">
        <v>598391</v>
      </c>
      <c r="K92" s="209"/>
      <c r="L92" s="209">
        <v>598391</v>
      </c>
      <c r="M92" s="209">
        <v>37418304</v>
      </c>
      <c r="N92" s="191">
        <f t="shared" si="3"/>
        <v>1.6251832836694336E-2</v>
      </c>
    </row>
    <row r="93" spans="1:14">
      <c r="A93" s="91">
        <v>108071003</v>
      </c>
      <c r="B93" s="92" t="s">
        <v>363</v>
      </c>
      <c r="C93" s="92" t="s">
        <v>559</v>
      </c>
      <c r="D93" s="93">
        <v>1295</v>
      </c>
      <c r="E93" s="94">
        <v>0.66820000000000002</v>
      </c>
      <c r="F93" s="206">
        <v>8</v>
      </c>
      <c r="G93" s="206">
        <v>384</v>
      </c>
      <c r="H93" s="207">
        <f t="shared" si="2"/>
        <v>0.29652509652509651</v>
      </c>
      <c r="I93" s="208">
        <v>6639648.4000000004</v>
      </c>
      <c r="J93" s="209">
        <v>93454</v>
      </c>
      <c r="K93" s="209"/>
      <c r="L93" s="209">
        <v>93454</v>
      </c>
      <c r="M93" s="209">
        <v>6733102</v>
      </c>
      <c r="N93" s="191">
        <f t="shared" si="3"/>
        <v>1.4075082650460771E-2</v>
      </c>
    </row>
    <row r="94" spans="1:14">
      <c r="A94" s="91">
        <v>108071504</v>
      </c>
      <c r="B94" s="92" t="s">
        <v>558</v>
      </c>
      <c r="C94" s="92" t="s">
        <v>559</v>
      </c>
      <c r="D94" s="93">
        <v>850</v>
      </c>
      <c r="E94" s="94">
        <v>0.7389</v>
      </c>
      <c r="F94" s="206">
        <v>0</v>
      </c>
      <c r="G94" s="206">
        <v>437</v>
      </c>
      <c r="H94" s="207">
        <f t="shared" si="2"/>
        <v>0.51411764705882357</v>
      </c>
      <c r="I94" s="208">
        <v>4985122.62</v>
      </c>
      <c r="J94" s="209">
        <v>67831</v>
      </c>
      <c r="K94" s="209"/>
      <c r="L94" s="209">
        <v>67831</v>
      </c>
      <c r="M94" s="209">
        <v>5052954</v>
      </c>
      <c r="N94" s="191">
        <f t="shared" si="3"/>
        <v>1.3606762595540707E-2</v>
      </c>
    </row>
    <row r="95" spans="1:14">
      <c r="A95" s="91">
        <v>108073503</v>
      </c>
      <c r="B95" s="92" t="s">
        <v>364</v>
      </c>
      <c r="C95" s="92" t="s">
        <v>559</v>
      </c>
      <c r="D95" s="93">
        <v>3458</v>
      </c>
      <c r="E95" s="94">
        <v>0.4758</v>
      </c>
      <c r="F95" s="206">
        <v>20</v>
      </c>
      <c r="G95" s="206">
        <v>1020</v>
      </c>
      <c r="H95" s="207">
        <f t="shared" si="2"/>
        <v>0.2949681897050318</v>
      </c>
      <c r="I95" s="208">
        <v>11239519.25</v>
      </c>
      <c r="J95" s="209">
        <v>177694</v>
      </c>
      <c r="K95" s="209"/>
      <c r="L95" s="209">
        <v>177694</v>
      </c>
      <c r="M95" s="209">
        <v>11417213</v>
      </c>
      <c r="N95" s="191">
        <f t="shared" si="3"/>
        <v>1.5809728694579174E-2</v>
      </c>
    </row>
    <row r="96" spans="1:14">
      <c r="A96" s="91">
        <v>108077503</v>
      </c>
      <c r="B96" s="92" t="s">
        <v>365</v>
      </c>
      <c r="C96" s="92" t="s">
        <v>559</v>
      </c>
      <c r="D96" s="93">
        <v>1845</v>
      </c>
      <c r="E96" s="94">
        <v>0.59209999999999996</v>
      </c>
      <c r="F96" s="206">
        <v>4</v>
      </c>
      <c r="G96" s="206">
        <v>675</v>
      </c>
      <c r="H96" s="207">
        <f t="shared" si="2"/>
        <v>0.36585365853658536</v>
      </c>
      <c r="I96" s="208">
        <v>7302208.5</v>
      </c>
      <c r="J96" s="209">
        <v>117982</v>
      </c>
      <c r="K96" s="209"/>
      <c r="L96" s="209">
        <v>117982</v>
      </c>
      <c r="M96" s="209">
        <v>7420191</v>
      </c>
      <c r="N96" s="191">
        <f t="shared" si="3"/>
        <v>1.6157098225831269E-2</v>
      </c>
    </row>
    <row r="97" spans="1:14">
      <c r="A97" s="91">
        <v>108078003</v>
      </c>
      <c r="B97" s="92" t="s">
        <v>366</v>
      </c>
      <c r="C97" s="92" t="s">
        <v>559</v>
      </c>
      <c r="D97" s="93">
        <v>1854</v>
      </c>
      <c r="E97" s="94">
        <v>0.65149999999999997</v>
      </c>
      <c r="F97" s="206">
        <v>10</v>
      </c>
      <c r="G97" s="206">
        <v>863</v>
      </c>
      <c r="H97" s="207">
        <f t="shared" si="2"/>
        <v>0.46548004314994607</v>
      </c>
      <c r="I97" s="208">
        <v>8836992.9100000001</v>
      </c>
      <c r="J97" s="209">
        <v>130451</v>
      </c>
      <c r="K97" s="209"/>
      <c r="L97" s="209">
        <v>130451</v>
      </c>
      <c r="M97" s="209">
        <v>8967444</v>
      </c>
      <c r="N97" s="191">
        <f t="shared" si="3"/>
        <v>1.476193217857859E-2</v>
      </c>
    </row>
    <row r="98" spans="1:14">
      <c r="A98" s="91">
        <v>108079004</v>
      </c>
      <c r="B98" s="92" t="s">
        <v>429</v>
      </c>
      <c r="C98" s="92" t="s">
        <v>559</v>
      </c>
      <c r="D98" s="93">
        <v>546</v>
      </c>
      <c r="E98" s="94">
        <v>0.71310000000000007</v>
      </c>
      <c r="F98" s="206">
        <v>0</v>
      </c>
      <c r="G98" s="206">
        <v>248</v>
      </c>
      <c r="H98" s="207">
        <f t="shared" si="2"/>
        <v>0.45421245421245421</v>
      </c>
      <c r="I98" s="208">
        <v>3159152.22</v>
      </c>
      <c r="J98" s="209">
        <v>42050</v>
      </c>
      <c r="K98" s="209"/>
      <c r="L98" s="209">
        <v>42050</v>
      </c>
      <c r="M98" s="209">
        <v>3201202</v>
      </c>
      <c r="N98" s="191">
        <f t="shared" si="3"/>
        <v>1.3310463400209247E-2</v>
      </c>
    </row>
    <row r="99" spans="1:14">
      <c r="A99" s="91">
        <v>117080503</v>
      </c>
      <c r="B99" s="92" t="s">
        <v>367</v>
      </c>
      <c r="C99" s="92" t="s">
        <v>418</v>
      </c>
      <c r="D99" s="93">
        <v>2181</v>
      </c>
      <c r="E99" s="94">
        <v>0.66920000000000002</v>
      </c>
      <c r="F99" s="206">
        <v>2</v>
      </c>
      <c r="G99" s="206">
        <v>898</v>
      </c>
      <c r="H99" s="207">
        <f t="shared" si="2"/>
        <v>0.41173773498395233</v>
      </c>
      <c r="I99" s="208">
        <v>10880801.439999999</v>
      </c>
      <c r="J99" s="209">
        <v>157629</v>
      </c>
      <c r="K99" s="209"/>
      <c r="L99" s="209">
        <v>157629</v>
      </c>
      <c r="M99" s="209">
        <v>11038430</v>
      </c>
      <c r="N99" s="191">
        <f t="shared" si="3"/>
        <v>1.448685199056445E-2</v>
      </c>
    </row>
    <row r="100" spans="1:14">
      <c r="A100" s="91">
        <v>117081003</v>
      </c>
      <c r="B100" s="92" t="s">
        <v>417</v>
      </c>
      <c r="C100" s="92" t="s">
        <v>418</v>
      </c>
      <c r="D100" s="93">
        <v>1023</v>
      </c>
      <c r="E100" s="94">
        <v>0.69890000000000008</v>
      </c>
      <c r="F100" s="206">
        <v>0</v>
      </c>
      <c r="G100" s="206">
        <v>445</v>
      </c>
      <c r="H100" s="207">
        <f t="shared" si="2"/>
        <v>0.43499511241446726</v>
      </c>
      <c r="I100" s="208">
        <v>6634975</v>
      </c>
      <c r="J100" s="209">
        <v>77217</v>
      </c>
      <c r="K100" s="209"/>
      <c r="L100" s="209">
        <v>77217</v>
      </c>
      <c r="M100" s="209">
        <v>6712192</v>
      </c>
      <c r="N100" s="191">
        <f t="shared" si="3"/>
        <v>1.1637873541347179E-2</v>
      </c>
    </row>
    <row r="101" spans="1:14">
      <c r="A101" s="91">
        <v>117083004</v>
      </c>
      <c r="B101" s="92" t="s">
        <v>368</v>
      </c>
      <c r="C101" s="92" t="s">
        <v>418</v>
      </c>
      <c r="D101" s="93">
        <v>808</v>
      </c>
      <c r="E101" s="94">
        <v>0.65749999999999997</v>
      </c>
      <c r="F101" s="206">
        <v>0</v>
      </c>
      <c r="G101" s="206">
        <v>346</v>
      </c>
      <c r="H101" s="207">
        <f t="shared" si="2"/>
        <v>0.42821782178217821</v>
      </c>
      <c r="I101" s="208">
        <v>5660724.6699999999</v>
      </c>
      <c r="J101" s="209">
        <v>57376</v>
      </c>
      <c r="K101" s="209"/>
      <c r="L101" s="209">
        <v>57376</v>
      </c>
      <c r="M101" s="209">
        <v>5718101</v>
      </c>
      <c r="N101" s="191">
        <f t="shared" si="3"/>
        <v>1.013586304666538E-2</v>
      </c>
    </row>
    <row r="102" spans="1:14">
      <c r="A102" s="91">
        <v>117086003</v>
      </c>
      <c r="B102" s="92" t="s">
        <v>369</v>
      </c>
      <c r="C102" s="92" t="s">
        <v>418</v>
      </c>
      <c r="D102" s="93">
        <v>1041</v>
      </c>
      <c r="E102" s="94">
        <v>0.68090000000000006</v>
      </c>
      <c r="F102" s="206">
        <v>0</v>
      </c>
      <c r="G102" s="206">
        <v>474</v>
      </c>
      <c r="H102" s="207">
        <f t="shared" si="2"/>
        <v>0.45533141210374639</v>
      </c>
      <c r="I102" s="208">
        <v>5665637.1500000004</v>
      </c>
      <c r="J102" s="209">
        <v>76552</v>
      </c>
      <c r="K102" s="209"/>
      <c r="L102" s="209">
        <v>76552</v>
      </c>
      <c r="M102" s="209">
        <v>5742189</v>
      </c>
      <c r="N102" s="191">
        <f t="shared" si="3"/>
        <v>1.3511604780408436E-2</v>
      </c>
    </row>
    <row r="103" spans="1:14">
      <c r="A103" s="91">
        <v>117086503</v>
      </c>
      <c r="B103" s="92" t="s">
        <v>370</v>
      </c>
      <c r="C103" s="92" t="s">
        <v>418</v>
      </c>
      <c r="D103" s="93">
        <v>1584</v>
      </c>
      <c r="E103" s="94">
        <v>0.62739999999999996</v>
      </c>
      <c r="F103" s="206">
        <v>12</v>
      </c>
      <c r="G103" s="206">
        <v>753</v>
      </c>
      <c r="H103" s="207">
        <f t="shared" si="2"/>
        <v>0.4753787878787879</v>
      </c>
      <c r="I103" s="208">
        <v>6233803.4900000002</v>
      </c>
      <c r="J103" s="209">
        <v>107331</v>
      </c>
      <c r="K103" s="209"/>
      <c r="L103" s="209">
        <v>107331</v>
      </c>
      <c r="M103" s="209">
        <v>6341134</v>
      </c>
      <c r="N103" s="191">
        <f t="shared" si="3"/>
        <v>1.7217499745087371E-2</v>
      </c>
    </row>
    <row r="104" spans="1:14">
      <c r="A104" s="91">
        <v>117086653</v>
      </c>
      <c r="B104" s="92" t="s">
        <v>371</v>
      </c>
      <c r="C104" s="92" t="s">
        <v>418</v>
      </c>
      <c r="D104" s="93">
        <v>1547</v>
      </c>
      <c r="E104" s="94">
        <v>0.64400000000000002</v>
      </c>
      <c r="F104" s="206">
        <v>2</v>
      </c>
      <c r="G104" s="206">
        <v>612</v>
      </c>
      <c r="H104" s="207">
        <f t="shared" si="2"/>
        <v>0.39560439560439559</v>
      </c>
      <c r="I104" s="208">
        <v>8771697.8200000003</v>
      </c>
      <c r="J104" s="209">
        <v>107597</v>
      </c>
      <c r="K104" s="209"/>
      <c r="L104" s="209">
        <v>107597</v>
      </c>
      <c r="M104" s="209">
        <v>8879295</v>
      </c>
      <c r="N104" s="191">
        <f t="shared" si="3"/>
        <v>1.2266402948203669E-2</v>
      </c>
    </row>
    <row r="105" spans="1:14">
      <c r="A105" s="91">
        <v>117089003</v>
      </c>
      <c r="B105" s="92" t="s">
        <v>372</v>
      </c>
      <c r="C105" s="92" t="s">
        <v>418</v>
      </c>
      <c r="D105" s="93">
        <v>1445</v>
      </c>
      <c r="E105" s="94">
        <v>0.61329999999999996</v>
      </c>
      <c r="F105" s="206">
        <v>10</v>
      </c>
      <c r="G105" s="206">
        <v>486</v>
      </c>
      <c r="H105" s="207">
        <f t="shared" si="2"/>
        <v>0.33633217993079584</v>
      </c>
      <c r="I105" s="208">
        <v>6520751.4400000004</v>
      </c>
      <c r="J105" s="209">
        <v>95712</v>
      </c>
      <c r="K105" s="209"/>
      <c r="L105" s="209">
        <v>95712</v>
      </c>
      <c r="M105" s="209">
        <v>6616463</v>
      </c>
      <c r="N105" s="191">
        <f t="shared" si="3"/>
        <v>1.4677995455075893E-2</v>
      </c>
    </row>
    <row r="106" spans="1:14">
      <c r="A106" s="91">
        <v>122091002</v>
      </c>
      <c r="B106" s="92" t="s">
        <v>373</v>
      </c>
      <c r="C106" s="92" t="s">
        <v>374</v>
      </c>
      <c r="D106" s="93">
        <v>7127</v>
      </c>
      <c r="E106" s="94">
        <v>0.27929999999999999</v>
      </c>
      <c r="F106" s="206">
        <v>329</v>
      </c>
      <c r="G106" s="206">
        <v>2985</v>
      </c>
      <c r="H106" s="207">
        <f t="shared" si="2"/>
        <v>0.41882980216079696</v>
      </c>
      <c r="I106" s="208">
        <v>10871953.119999999</v>
      </c>
      <c r="J106" s="209">
        <v>214982</v>
      </c>
      <c r="K106" s="209"/>
      <c r="L106" s="209">
        <v>214982</v>
      </c>
      <c r="M106" s="209">
        <v>11086935</v>
      </c>
      <c r="N106" s="191">
        <f t="shared" si="3"/>
        <v>1.9773988870916033E-2</v>
      </c>
    </row>
    <row r="107" spans="1:14">
      <c r="A107" s="91">
        <v>122091303</v>
      </c>
      <c r="B107" s="92" t="s">
        <v>375</v>
      </c>
      <c r="C107" s="92" t="s">
        <v>374</v>
      </c>
      <c r="D107" s="93">
        <v>1391</v>
      </c>
      <c r="E107" s="94">
        <v>0.57509999999999994</v>
      </c>
      <c r="F107" s="206">
        <v>25</v>
      </c>
      <c r="G107" s="206">
        <v>832</v>
      </c>
      <c r="H107" s="207">
        <f t="shared" si="2"/>
        <v>0.59813084112149528</v>
      </c>
      <c r="I107" s="208">
        <v>5928919.0999999996</v>
      </c>
      <c r="J107" s="209">
        <v>86396</v>
      </c>
      <c r="K107" s="209"/>
      <c r="L107" s="209">
        <v>86396</v>
      </c>
      <c r="M107" s="209">
        <v>6015315</v>
      </c>
      <c r="N107" s="191">
        <f t="shared" si="3"/>
        <v>1.4571947861457643E-2</v>
      </c>
    </row>
    <row r="108" spans="1:14">
      <c r="A108" s="91">
        <v>122091352</v>
      </c>
      <c r="B108" s="92" t="s">
        <v>376</v>
      </c>
      <c r="C108" s="92" t="s">
        <v>374</v>
      </c>
      <c r="D108" s="93">
        <v>7008</v>
      </c>
      <c r="E108" s="94">
        <v>0.53400000000000003</v>
      </c>
      <c r="F108" s="206">
        <v>219</v>
      </c>
      <c r="G108" s="206">
        <v>3579</v>
      </c>
      <c r="H108" s="207">
        <f t="shared" si="2"/>
        <v>0.51070205479452058</v>
      </c>
      <c r="I108" s="208">
        <v>18973414.190000001</v>
      </c>
      <c r="J108" s="209">
        <v>404165</v>
      </c>
      <c r="K108" s="209"/>
      <c r="L108" s="209">
        <v>404165</v>
      </c>
      <c r="M108" s="209">
        <v>19377579</v>
      </c>
      <c r="N108" s="191">
        <f t="shared" si="3"/>
        <v>2.1301638490188814E-2</v>
      </c>
    </row>
    <row r="109" spans="1:14">
      <c r="A109" s="91">
        <v>122092002</v>
      </c>
      <c r="B109" s="92" t="s">
        <v>377</v>
      </c>
      <c r="C109" s="92" t="s">
        <v>374</v>
      </c>
      <c r="D109" s="93">
        <v>5564</v>
      </c>
      <c r="E109" s="94">
        <v>0.2084</v>
      </c>
      <c r="F109" s="206">
        <v>205</v>
      </c>
      <c r="G109" s="206">
        <v>1674</v>
      </c>
      <c r="H109" s="207">
        <f t="shared" si="2"/>
        <v>0.30086268871315602</v>
      </c>
      <c r="I109" s="208">
        <v>11531563.279999999</v>
      </c>
      <c r="J109" s="209">
        <v>125230</v>
      </c>
      <c r="K109" s="209"/>
      <c r="L109" s="209">
        <v>125230</v>
      </c>
      <c r="M109" s="209">
        <v>11656793</v>
      </c>
      <c r="N109" s="191">
        <f t="shared" si="3"/>
        <v>1.0859734882363727E-2</v>
      </c>
    </row>
    <row r="110" spans="1:14">
      <c r="A110" s="91">
        <v>122092102</v>
      </c>
      <c r="B110" s="92" t="s">
        <v>378</v>
      </c>
      <c r="C110" s="92" t="s">
        <v>374</v>
      </c>
      <c r="D110" s="93">
        <v>19733</v>
      </c>
      <c r="E110" s="94">
        <v>0.23770000000000002</v>
      </c>
      <c r="F110" s="206">
        <v>90</v>
      </c>
      <c r="G110" s="206">
        <v>1720</v>
      </c>
      <c r="H110" s="207">
        <f t="shared" si="2"/>
        <v>8.7163634520853392E-2</v>
      </c>
      <c r="I110" s="208">
        <v>15727046.390000001</v>
      </c>
      <c r="J110" s="209">
        <v>506578</v>
      </c>
      <c r="K110" s="209"/>
      <c r="L110" s="209">
        <v>506578</v>
      </c>
      <c r="M110" s="209">
        <v>16233624</v>
      </c>
      <c r="N110" s="191">
        <f t="shared" si="3"/>
        <v>3.2210600607251047E-2</v>
      </c>
    </row>
    <row r="111" spans="1:14">
      <c r="A111" s="91">
        <v>122092353</v>
      </c>
      <c r="B111" s="92" t="s">
        <v>379</v>
      </c>
      <c r="C111" s="92" t="s">
        <v>374</v>
      </c>
      <c r="D111" s="93">
        <v>11276</v>
      </c>
      <c r="E111" s="94">
        <v>0.15</v>
      </c>
      <c r="F111" s="206">
        <v>185</v>
      </c>
      <c r="G111" s="206">
        <v>518</v>
      </c>
      <c r="H111" s="207">
        <f t="shared" si="2"/>
        <v>4.5938275984391631E-2</v>
      </c>
      <c r="I111" s="208">
        <v>13625016.130000001</v>
      </c>
      <c r="J111" s="209">
        <v>182671</v>
      </c>
      <c r="K111" s="209"/>
      <c r="L111" s="209">
        <v>182671</v>
      </c>
      <c r="M111" s="209">
        <v>13807687</v>
      </c>
      <c r="N111" s="191">
        <f t="shared" si="3"/>
        <v>1.3407020458330948E-2</v>
      </c>
    </row>
    <row r="112" spans="1:14">
      <c r="A112" s="91">
        <v>122097203</v>
      </c>
      <c r="B112" s="92" t="s">
        <v>380</v>
      </c>
      <c r="C112" s="92" t="s">
        <v>374</v>
      </c>
      <c r="D112" s="93">
        <v>995</v>
      </c>
      <c r="E112" s="94">
        <v>0.42569999999999997</v>
      </c>
      <c r="F112" s="206">
        <v>72</v>
      </c>
      <c r="G112" s="206">
        <v>564</v>
      </c>
      <c r="H112" s="207">
        <f t="shared" si="2"/>
        <v>0.56683417085427135</v>
      </c>
      <c r="I112" s="208">
        <v>2969277.85</v>
      </c>
      <c r="J112" s="209">
        <v>45746</v>
      </c>
      <c r="K112" s="209"/>
      <c r="L112" s="209">
        <v>45746</v>
      </c>
      <c r="M112" s="209">
        <v>3015024</v>
      </c>
      <c r="N112" s="191">
        <f t="shared" si="3"/>
        <v>1.5406490167297717E-2</v>
      </c>
    </row>
    <row r="113" spans="1:14">
      <c r="A113" s="91">
        <v>122097502</v>
      </c>
      <c r="B113" s="92" t="s">
        <v>381</v>
      </c>
      <c r="C113" s="92" t="s">
        <v>374</v>
      </c>
      <c r="D113" s="93">
        <v>8843</v>
      </c>
      <c r="E113" s="94">
        <v>0.2631</v>
      </c>
      <c r="F113" s="206">
        <v>43</v>
      </c>
      <c r="G113" s="206">
        <v>1772</v>
      </c>
      <c r="H113" s="207">
        <f t="shared" si="2"/>
        <v>0.20038448490331334</v>
      </c>
      <c r="I113" s="208">
        <v>12188270.59</v>
      </c>
      <c r="J113" s="209">
        <v>251272</v>
      </c>
      <c r="K113" s="209"/>
      <c r="L113" s="209">
        <v>251272</v>
      </c>
      <c r="M113" s="209">
        <v>12439543</v>
      </c>
      <c r="N113" s="191">
        <f t="shared" si="3"/>
        <v>2.0615919883347465E-2</v>
      </c>
    </row>
    <row r="114" spans="1:14">
      <c r="A114" s="91">
        <v>122097604</v>
      </c>
      <c r="B114" s="92" t="s">
        <v>382</v>
      </c>
      <c r="C114" s="92" t="s">
        <v>374</v>
      </c>
      <c r="D114" s="93">
        <v>1627</v>
      </c>
      <c r="E114" s="94">
        <v>0.15</v>
      </c>
      <c r="F114" s="206">
        <v>23</v>
      </c>
      <c r="G114" s="206">
        <v>70</v>
      </c>
      <c r="H114" s="207">
        <f t="shared" si="2"/>
        <v>4.3023970497848799E-2</v>
      </c>
      <c r="I114" s="208">
        <v>1111189.3899999999</v>
      </c>
      <c r="J114" s="209">
        <v>26357</v>
      </c>
      <c r="K114" s="209"/>
      <c r="L114" s="209">
        <v>26357</v>
      </c>
      <c r="M114" s="209">
        <v>1137546</v>
      </c>
      <c r="N114" s="191">
        <f t="shared" si="3"/>
        <v>2.3719277953149018E-2</v>
      </c>
    </row>
    <row r="115" spans="1:14">
      <c r="A115" s="91">
        <v>122098003</v>
      </c>
      <c r="B115" s="92" t="s">
        <v>383</v>
      </c>
      <c r="C115" s="92" t="s">
        <v>374</v>
      </c>
      <c r="D115" s="93">
        <v>1805</v>
      </c>
      <c r="E115" s="94">
        <v>0.15</v>
      </c>
      <c r="F115" s="206">
        <v>12</v>
      </c>
      <c r="G115" s="206">
        <v>261</v>
      </c>
      <c r="H115" s="207">
        <f t="shared" si="2"/>
        <v>0.14459833795013852</v>
      </c>
      <c r="I115" s="208">
        <v>2809185.32</v>
      </c>
      <c r="J115" s="209">
        <v>29241</v>
      </c>
      <c r="K115" s="209"/>
      <c r="L115" s="209">
        <v>29241</v>
      </c>
      <c r="M115" s="209">
        <v>2838426</v>
      </c>
      <c r="N115" s="191">
        <f t="shared" si="3"/>
        <v>1.0408953724704843E-2</v>
      </c>
    </row>
    <row r="116" spans="1:14">
      <c r="A116" s="91">
        <v>122098103</v>
      </c>
      <c r="B116" s="92" t="s">
        <v>384</v>
      </c>
      <c r="C116" s="92" t="s">
        <v>374</v>
      </c>
      <c r="D116" s="93">
        <v>7558</v>
      </c>
      <c r="E116" s="94">
        <v>0.34329999999999999</v>
      </c>
      <c r="F116" s="206">
        <v>75</v>
      </c>
      <c r="G116" s="206">
        <v>995</v>
      </c>
      <c r="H116" s="207">
        <f t="shared" si="2"/>
        <v>0.13164858428155596</v>
      </c>
      <c r="I116" s="208">
        <v>9491842.5899999999</v>
      </c>
      <c r="J116" s="209">
        <v>280223</v>
      </c>
      <c r="K116" s="209"/>
      <c r="L116" s="209">
        <v>280223</v>
      </c>
      <c r="M116" s="209">
        <v>9772066</v>
      </c>
      <c r="N116" s="191">
        <f t="shared" si="3"/>
        <v>2.9522551321618594E-2</v>
      </c>
    </row>
    <row r="117" spans="1:14">
      <c r="A117" s="91">
        <v>122098202</v>
      </c>
      <c r="B117" s="92" t="s">
        <v>385</v>
      </c>
      <c r="C117" s="92" t="s">
        <v>374</v>
      </c>
      <c r="D117" s="93">
        <v>10749</v>
      </c>
      <c r="E117" s="94">
        <v>0.27460000000000001</v>
      </c>
      <c r="F117" s="206">
        <v>141</v>
      </c>
      <c r="G117" s="206">
        <v>1945</v>
      </c>
      <c r="H117" s="207">
        <f t="shared" si="2"/>
        <v>0.18094706484324125</v>
      </c>
      <c r="I117" s="208">
        <v>14612893.960000001</v>
      </c>
      <c r="J117" s="209">
        <v>318781</v>
      </c>
      <c r="K117" s="209"/>
      <c r="L117" s="209">
        <v>318781</v>
      </c>
      <c r="M117" s="209">
        <v>14931675</v>
      </c>
      <c r="N117" s="191">
        <f t="shared" si="3"/>
        <v>2.1815051889967938E-2</v>
      </c>
    </row>
    <row r="118" spans="1:14">
      <c r="A118" s="91">
        <v>122098403</v>
      </c>
      <c r="B118" s="92" t="s">
        <v>386</v>
      </c>
      <c r="C118" s="92" t="s">
        <v>374</v>
      </c>
      <c r="D118" s="93">
        <v>5419</v>
      </c>
      <c r="E118" s="94">
        <v>0.39729999999999999</v>
      </c>
      <c r="F118" s="206">
        <v>91</v>
      </c>
      <c r="G118" s="206">
        <v>1314</v>
      </c>
      <c r="H118" s="207">
        <f t="shared" si="2"/>
        <v>0.24248016239158515</v>
      </c>
      <c r="I118" s="208">
        <v>8841197.5399999991</v>
      </c>
      <c r="J118" s="209">
        <v>232521</v>
      </c>
      <c r="K118" s="209"/>
      <c r="L118" s="209">
        <v>232521</v>
      </c>
      <c r="M118" s="209">
        <v>9073719</v>
      </c>
      <c r="N118" s="191">
        <f t="shared" si="3"/>
        <v>2.6299769793403E-2</v>
      </c>
    </row>
    <row r="119" spans="1:14">
      <c r="A119" s="91">
        <v>104101252</v>
      </c>
      <c r="B119" s="92" t="s">
        <v>387</v>
      </c>
      <c r="C119" s="92" t="s">
        <v>426</v>
      </c>
      <c r="D119" s="93">
        <v>7395</v>
      </c>
      <c r="E119" s="94">
        <v>0.59940000000000004</v>
      </c>
      <c r="F119" s="206">
        <v>22</v>
      </c>
      <c r="G119" s="206">
        <v>2377</v>
      </c>
      <c r="H119" s="207">
        <f t="shared" si="2"/>
        <v>0.32143340094658551</v>
      </c>
      <c r="I119" s="208">
        <v>23811450.48</v>
      </c>
      <c r="J119" s="209">
        <v>478717</v>
      </c>
      <c r="K119" s="209"/>
      <c r="L119" s="209">
        <v>478717</v>
      </c>
      <c r="M119" s="209">
        <v>24290167</v>
      </c>
      <c r="N119" s="191">
        <f t="shared" si="3"/>
        <v>2.0104466983314976E-2</v>
      </c>
    </row>
    <row r="120" spans="1:14">
      <c r="A120" s="91">
        <v>104103603</v>
      </c>
      <c r="B120" s="92" t="s">
        <v>425</v>
      </c>
      <c r="C120" s="92" t="s">
        <v>426</v>
      </c>
      <c r="D120" s="93">
        <v>1617</v>
      </c>
      <c r="E120" s="94">
        <v>0.71050000000000002</v>
      </c>
      <c r="F120" s="206">
        <v>0</v>
      </c>
      <c r="G120" s="206">
        <v>652</v>
      </c>
      <c r="H120" s="207">
        <f t="shared" si="2"/>
        <v>0.40321583178726034</v>
      </c>
      <c r="I120" s="208">
        <v>9271554.3000000007</v>
      </c>
      <c r="J120" s="209">
        <v>124079</v>
      </c>
      <c r="K120" s="209"/>
      <c r="L120" s="209">
        <v>124079</v>
      </c>
      <c r="M120" s="209">
        <v>9395633</v>
      </c>
      <c r="N120" s="191">
        <f t="shared" si="3"/>
        <v>1.3382729150386278E-2</v>
      </c>
    </row>
    <row r="121" spans="1:14">
      <c r="A121" s="91">
        <v>104105003</v>
      </c>
      <c r="B121" s="92" t="s">
        <v>388</v>
      </c>
      <c r="C121" s="92" t="s">
        <v>426</v>
      </c>
      <c r="D121" s="93">
        <v>3220</v>
      </c>
      <c r="E121" s="94">
        <v>0.31829999999999997</v>
      </c>
      <c r="F121" s="206">
        <v>16</v>
      </c>
      <c r="G121" s="206">
        <v>236</v>
      </c>
      <c r="H121" s="207">
        <f t="shared" si="2"/>
        <v>7.3291925465838514E-2</v>
      </c>
      <c r="I121" s="208">
        <v>5598302.4900000002</v>
      </c>
      <c r="J121" s="209">
        <v>110692</v>
      </c>
      <c r="K121" s="209"/>
      <c r="L121" s="209">
        <v>110692</v>
      </c>
      <c r="M121" s="209">
        <v>5708994</v>
      </c>
      <c r="N121" s="191">
        <f t="shared" si="3"/>
        <v>1.9772334595660582E-2</v>
      </c>
    </row>
    <row r="122" spans="1:14">
      <c r="A122" s="91">
        <v>104105353</v>
      </c>
      <c r="B122" s="92" t="s">
        <v>389</v>
      </c>
      <c r="C122" s="92" t="s">
        <v>426</v>
      </c>
      <c r="D122" s="93">
        <v>1423</v>
      </c>
      <c r="E122" s="94">
        <v>0.68259999999999998</v>
      </c>
      <c r="F122" s="206">
        <v>1</v>
      </c>
      <c r="G122" s="206">
        <v>527</v>
      </c>
      <c r="H122" s="207">
        <f t="shared" si="2"/>
        <v>0.37034434293745611</v>
      </c>
      <c r="I122" s="208">
        <v>7386858.8700000001</v>
      </c>
      <c r="J122" s="209">
        <v>104905</v>
      </c>
      <c r="K122" s="209"/>
      <c r="L122" s="209">
        <v>104905</v>
      </c>
      <c r="M122" s="209">
        <v>7491764</v>
      </c>
      <c r="N122" s="191">
        <f t="shared" si="3"/>
        <v>1.4201588502800228E-2</v>
      </c>
    </row>
    <row r="123" spans="1:14">
      <c r="A123" s="91">
        <v>104107903</v>
      </c>
      <c r="B123" s="92" t="s">
        <v>390</v>
      </c>
      <c r="C123" s="92" t="s">
        <v>426</v>
      </c>
      <c r="D123" s="93">
        <v>7189</v>
      </c>
      <c r="E123" s="94">
        <v>0.38900000000000001</v>
      </c>
      <c r="F123" s="206">
        <v>40</v>
      </c>
      <c r="G123" s="206">
        <v>919</v>
      </c>
      <c r="H123" s="207">
        <f t="shared" si="2"/>
        <v>0.12783419112533037</v>
      </c>
      <c r="I123" s="208">
        <v>12983393.92</v>
      </c>
      <c r="J123" s="209">
        <v>302024</v>
      </c>
      <c r="K123" s="209"/>
      <c r="L123" s="209">
        <v>302024</v>
      </c>
      <c r="M123" s="209">
        <v>13285418</v>
      </c>
      <c r="N123" s="191">
        <f t="shared" si="3"/>
        <v>2.3262336632546697E-2</v>
      </c>
    </row>
    <row r="124" spans="1:14">
      <c r="A124" s="91">
        <v>104107503</v>
      </c>
      <c r="B124" s="92" t="s">
        <v>391</v>
      </c>
      <c r="C124" s="92" t="s">
        <v>426</v>
      </c>
      <c r="D124" s="93">
        <v>2259</v>
      </c>
      <c r="E124" s="94">
        <v>0.56869999999999998</v>
      </c>
      <c r="F124" s="206">
        <v>9</v>
      </c>
      <c r="G124" s="206">
        <v>722</v>
      </c>
      <c r="H124" s="207">
        <f t="shared" si="2"/>
        <v>0.31961044710048692</v>
      </c>
      <c r="I124" s="208">
        <v>7972634.3499999996</v>
      </c>
      <c r="J124" s="209">
        <v>138747</v>
      </c>
      <c r="K124" s="209"/>
      <c r="L124" s="209">
        <v>138747</v>
      </c>
      <c r="M124" s="209">
        <v>8111381</v>
      </c>
      <c r="N124" s="191">
        <f t="shared" si="3"/>
        <v>1.7402861326507514E-2</v>
      </c>
    </row>
    <row r="125" spans="1:14">
      <c r="A125" s="91">
        <v>104107803</v>
      </c>
      <c r="B125" s="92" t="s">
        <v>392</v>
      </c>
      <c r="C125" s="92" t="s">
        <v>426</v>
      </c>
      <c r="D125" s="93">
        <v>2584</v>
      </c>
      <c r="E125" s="94">
        <v>0.50790000000000002</v>
      </c>
      <c r="F125" s="206">
        <v>1</v>
      </c>
      <c r="G125" s="206">
        <v>499</v>
      </c>
      <c r="H125" s="207">
        <f t="shared" si="2"/>
        <v>0.19311145510835914</v>
      </c>
      <c r="I125" s="208">
        <v>7237496.8200000003</v>
      </c>
      <c r="J125" s="209">
        <v>141741</v>
      </c>
      <c r="K125" s="209"/>
      <c r="L125" s="209">
        <v>141741</v>
      </c>
      <c r="M125" s="209">
        <v>7379238</v>
      </c>
      <c r="N125" s="191">
        <f t="shared" si="3"/>
        <v>1.9584282180036897E-2</v>
      </c>
    </row>
    <row r="126" spans="1:14">
      <c r="A126" s="91">
        <v>108110603</v>
      </c>
      <c r="B126" s="92" t="s">
        <v>544</v>
      </c>
      <c r="C126" s="92" t="s">
        <v>618</v>
      </c>
      <c r="D126" s="93">
        <v>684</v>
      </c>
      <c r="E126" s="94">
        <v>0.75069999999999992</v>
      </c>
      <c r="F126" s="206">
        <v>0</v>
      </c>
      <c r="G126" s="206">
        <v>419</v>
      </c>
      <c r="H126" s="207">
        <f t="shared" si="2"/>
        <v>0.61257309941520466</v>
      </c>
      <c r="I126" s="208">
        <v>4953822</v>
      </c>
      <c r="J126" s="209">
        <v>55456</v>
      </c>
      <c r="K126" s="209"/>
      <c r="L126" s="209">
        <v>55456</v>
      </c>
      <c r="M126" s="209">
        <v>5009278</v>
      </c>
      <c r="N126" s="191">
        <f t="shared" si="3"/>
        <v>1.1194588743802259E-2</v>
      </c>
    </row>
    <row r="127" spans="1:14">
      <c r="A127" s="91">
        <v>108111203</v>
      </c>
      <c r="B127" s="92" t="s">
        <v>416</v>
      </c>
      <c r="C127" s="92" t="s">
        <v>618</v>
      </c>
      <c r="D127" s="93">
        <v>1479</v>
      </c>
      <c r="E127" s="94">
        <v>0.7228</v>
      </c>
      <c r="F127" s="206">
        <v>2</v>
      </c>
      <c r="G127" s="206">
        <v>548</v>
      </c>
      <c r="H127" s="207">
        <f t="shared" si="2"/>
        <v>0.37052062204192021</v>
      </c>
      <c r="I127" s="208">
        <v>9181975.7200000007</v>
      </c>
      <c r="J127" s="209">
        <v>115454</v>
      </c>
      <c r="K127" s="209"/>
      <c r="L127" s="209">
        <v>115454</v>
      </c>
      <c r="M127" s="209">
        <v>9297430</v>
      </c>
      <c r="N127" s="191">
        <f t="shared" si="3"/>
        <v>1.257401277467104E-2</v>
      </c>
    </row>
    <row r="128" spans="1:14">
      <c r="A128" s="91">
        <v>108111303</v>
      </c>
      <c r="B128" s="92" t="s">
        <v>393</v>
      </c>
      <c r="C128" s="92" t="s">
        <v>618</v>
      </c>
      <c r="D128" s="93">
        <v>1782</v>
      </c>
      <c r="E128" s="94">
        <v>0.5948</v>
      </c>
      <c r="F128" s="206">
        <v>2</v>
      </c>
      <c r="G128" s="206">
        <v>564</v>
      </c>
      <c r="H128" s="207">
        <f t="shared" si="2"/>
        <v>0.3164983164983165</v>
      </c>
      <c r="I128" s="208">
        <v>7028207.1500000004</v>
      </c>
      <c r="J128" s="209">
        <v>114473</v>
      </c>
      <c r="K128" s="209"/>
      <c r="L128" s="209">
        <v>114473</v>
      </c>
      <c r="M128" s="209">
        <v>7142680</v>
      </c>
      <c r="N128" s="191">
        <f t="shared" si="3"/>
        <v>1.6287631761109891E-2</v>
      </c>
    </row>
    <row r="129" spans="1:14">
      <c r="A129" s="91">
        <v>108111403</v>
      </c>
      <c r="B129" s="92" t="s">
        <v>550</v>
      </c>
      <c r="C129" s="92" t="s">
        <v>618</v>
      </c>
      <c r="D129" s="93">
        <v>913</v>
      </c>
      <c r="E129" s="94">
        <v>0.75390000000000001</v>
      </c>
      <c r="F129" s="206">
        <v>1</v>
      </c>
      <c r="G129" s="206">
        <v>436</v>
      </c>
      <c r="H129" s="207">
        <f t="shared" si="2"/>
        <v>0.47754654983570644</v>
      </c>
      <c r="I129" s="208">
        <v>5646011.25</v>
      </c>
      <c r="J129" s="209">
        <v>74338</v>
      </c>
      <c r="K129" s="209"/>
      <c r="L129" s="209">
        <v>74338</v>
      </c>
      <c r="M129" s="209">
        <v>5720349</v>
      </c>
      <c r="N129" s="191">
        <f t="shared" si="3"/>
        <v>1.3166419036093844E-2</v>
      </c>
    </row>
    <row r="130" spans="1:14">
      <c r="A130" s="91">
        <v>108112003</v>
      </c>
      <c r="B130" s="92" t="s">
        <v>617</v>
      </c>
      <c r="C130" s="92" t="s">
        <v>618</v>
      </c>
      <c r="D130" s="93">
        <v>824</v>
      </c>
      <c r="E130" s="94">
        <v>0.83020000000000005</v>
      </c>
      <c r="F130" s="206">
        <v>4</v>
      </c>
      <c r="G130" s="206">
        <v>459</v>
      </c>
      <c r="H130" s="207">
        <f t="shared" ref="H130:H193" si="4">G130/D130</f>
        <v>0.55703883495145634</v>
      </c>
      <c r="I130" s="208">
        <v>5068816.46</v>
      </c>
      <c r="J130" s="209">
        <v>73881</v>
      </c>
      <c r="K130" s="209"/>
      <c r="L130" s="209">
        <v>73881</v>
      </c>
      <c r="M130" s="209">
        <v>5142697</v>
      </c>
      <c r="N130" s="191">
        <f t="shared" si="3"/>
        <v>1.4575501122011437E-2</v>
      </c>
    </row>
    <row r="131" spans="1:14">
      <c r="A131" s="91">
        <v>108112203</v>
      </c>
      <c r="B131" s="92" t="s">
        <v>435</v>
      </c>
      <c r="C131" s="92" t="s">
        <v>618</v>
      </c>
      <c r="D131" s="93">
        <v>1934</v>
      </c>
      <c r="E131" s="94">
        <v>0.71219999999999994</v>
      </c>
      <c r="F131" s="206">
        <v>0</v>
      </c>
      <c r="G131" s="206">
        <v>854</v>
      </c>
      <c r="H131" s="207">
        <f t="shared" si="4"/>
        <v>0.44157187176835572</v>
      </c>
      <c r="I131" s="208">
        <v>12079937.369999999</v>
      </c>
      <c r="J131" s="209">
        <v>148759</v>
      </c>
      <c r="K131" s="209"/>
      <c r="L131" s="209">
        <v>148759</v>
      </c>
      <c r="M131" s="209">
        <v>12228696</v>
      </c>
      <c r="N131" s="191">
        <f t="shared" ref="N131:N194" si="5">(M131-I131)/I131</f>
        <v>1.231451997172075E-2</v>
      </c>
    </row>
    <row r="132" spans="1:14">
      <c r="A132" s="91">
        <v>108112502</v>
      </c>
      <c r="B132" s="92" t="s">
        <v>534</v>
      </c>
      <c r="C132" s="92" t="s">
        <v>618</v>
      </c>
      <c r="D132" s="93">
        <v>3196</v>
      </c>
      <c r="E132" s="94">
        <v>0.76859999999999995</v>
      </c>
      <c r="F132" s="206">
        <v>20</v>
      </c>
      <c r="G132" s="206">
        <v>2497</v>
      </c>
      <c r="H132" s="207">
        <f t="shared" si="4"/>
        <v>0.78128911138923651</v>
      </c>
      <c r="I132" s="208">
        <v>16465728.789999999</v>
      </c>
      <c r="J132" s="209">
        <v>265296</v>
      </c>
      <c r="K132" s="209"/>
      <c r="L132" s="209">
        <v>265296</v>
      </c>
      <c r="M132" s="209">
        <v>16731025</v>
      </c>
      <c r="N132" s="191">
        <f t="shared" si="5"/>
        <v>1.6112023548032758E-2</v>
      </c>
    </row>
    <row r="133" spans="1:14">
      <c r="A133" s="91">
        <v>108114503</v>
      </c>
      <c r="B133" s="92" t="s">
        <v>543</v>
      </c>
      <c r="C133" s="92" t="s">
        <v>618</v>
      </c>
      <c r="D133" s="93">
        <v>1201</v>
      </c>
      <c r="E133" s="94">
        <v>0.76449999999999996</v>
      </c>
      <c r="F133" s="206">
        <v>1</v>
      </c>
      <c r="G133" s="206">
        <v>488</v>
      </c>
      <c r="H133" s="207">
        <f t="shared" si="4"/>
        <v>0.40632805995004162</v>
      </c>
      <c r="I133" s="208">
        <v>8370612.1399999997</v>
      </c>
      <c r="J133" s="209">
        <v>99162</v>
      </c>
      <c r="K133" s="209"/>
      <c r="L133" s="209">
        <v>99162</v>
      </c>
      <c r="M133" s="209">
        <v>8469774</v>
      </c>
      <c r="N133" s="191">
        <f t="shared" si="5"/>
        <v>1.184642871291852E-2</v>
      </c>
    </row>
    <row r="134" spans="1:14">
      <c r="A134" s="91">
        <v>108116003</v>
      </c>
      <c r="B134" s="92" t="s">
        <v>573</v>
      </c>
      <c r="C134" s="92" t="s">
        <v>618</v>
      </c>
      <c r="D134" s="93">
        <v>1741</v>
      </c>
      <c r="E134" s="94">
        <v>0.6734</v>
      </c>
      <c r="F134" s="206">
        <v>2</v>
      </c>
      <c r="G134" s="206">
        <v>666</v>
      </c>
      <c r="H134" s="207">
        <f t="shared" si="4"/>
        <v>0.38253877082136706</v>
      </c>
      <c r="I134" s="208">
        <v>9169831.1300000008</v>
      </c>
      <c r="J134" s="209">
        <v>126618</v>
      </c>
      <c r="K134" s="209"/>
      <c r="L134" s="209">
        <v>126618</v>
      </c>
      <c r="M134" s="209">
        <v>9296449</v>
      </c>
      <c r="N134" s="191">
        <f t="shared" si="5"/>
        <v>1.3808091796342511E-2</v>
      </c>
    </row>
    <row r="135" spans="1:14">
      <c r="A135" s="91">
        <v>108116303</v>
      </c>
      <c r="B135" s="92" t="s">
        <v>557</v>
      </c>
      <c r="C135" s="92" t="s">
        <v>618</v>
      </c>
      <c r="D135" s="93">
        <v>909</v>
      </c>
      <c r="E135" s="94">
        <v>0.74750000000000005</v>
      </c>
      <c r="F135" s="206">
        <v>3</v>
      </c>
      <c r="G135" s="206">
        <v>508</v>
      </c>
      <c r="H135" s="207">
        <f t="shared" si="4"/>
        <v>0.55885588558855881</v>
      </c>
      <c r="I135" s="208">
        <v>6479642.1500000004</v>
      </c>
      <c r="J135" s="209">
        <v>73384</v>
      </c>
      <c r="K135" s="209"/>
      <c r="L135" s="209">
        <v>73384</v>
      </c>
      <c r="M135" s="209">
        <v>6553026</v>
      </c>
      <c r="N135" s="191">
        <f t="shared" si="5"/>
        <v>1.1325293635235647E-2</v>
      </c>
    </row>
    <row r="136" spans="1:14">
      <c r="A136" s="91">
        <v>108116503</v>
      </c>
      <c r="B136" s="92" t="s">
        <v>574</v>
      </c>
      <c r="C136" s="92" t="s">
        <v>618</v>
      </c>
      <c r="D136" s="93">
        <v>1662</v>
      </c>
      <c r="E136" s="94">
        <v>0.40620000000000001</v>
      </c>
      <c r="F136" s="206">
        <v>9</v>
      </c>
      <c r="G136" s="206">
        <v>392</v>
      </c>
      <c r="H136" s="207">
        <f t="shared" si="4"/>
        <v>0.23586040914560771</v>
      </c>
      <c r="I136" s="208">
        <v>2965301.81</v>
      </c>
      <c r="J136" s="209">
        <v>72911</v>
      </c>
      <c r="K136" s="209"/>
      <c r="L136" s="209">
        <v>72911</v>
      </c>
      <c r="M136" s="209">
        <v>3038213</v>
      </c>
      <c r="N136" s="191">
        <f t="shared" si="5"/>
        <v>2.4588117726876489E-2</v>
      </c>
    </row>
    <row r="137" spans="1:14">
      <c r="A137" s="91">
        <v>108118503</v>
      </c>
      <c r="B137" s="92" t="s">
        <v>575</v>
      </c>
      <c r="C137" s="92" t="s">
        <v>618</v>
      </c>
      <c r="D137" s="93">
        <v>1673</v>
      </c>
      <c r="E137" s="94">
        <v>0.51160000000000005</v>
      </c>
      <c r="F137" s="206">
        <v>5</v>
      </c>
      <c r="G137" s="206">
        <v>394</v>
      </c>
      <c r="H137" s="207">
        <f t="shared" si="4"/>
        <v>0.2355050806933652</v>
      </c>
      <c r="I137" s="208">
        <v>3743803.98</v>
      </c>
      <c r="J137" s="209">
        <v>92438</v>
      </c>
      <c r="K137" s="209"/>
      <c r="L137" s="209">
        <v>92438</v>
      </c>
      <c r="M137" s="209">
        <v>3836242</v>
      </c>
      <c r="N137" s="191">
        <f t="shared" si="5"/>
        <v>2.4690934806901942E-2</v>
      </c>
    </row>
    <row r="138" spans="1:14">
      <c r="A138" s="91">
        <v>109122703</v>
      </c>
      <c r="B138" s="92" t="s">
        <v>576</v>
      </c>
      <c r="C138" s="92" t="s">
        <v>577</v>
      </c>
      <c r="D138" s="93">
        <v>659</v>
      </c>
      <c r="E138" s="94">
        <v>0.65810000000000002</v>
      </c>
      <c r="F138" s="206">
        <v>0</v>
      </c>
      <c r="G138" s="206">
        <v>368</v>
      </c>
      <c r="H138" s="207">
        <f t="shared" si="4"/>
        <v>0.55842185128983313</v>
      </c>
      <c r="I138" s="208">
        <v>5172426.17</v>
      </c>
      <c r="J138" s="209">
        <v>46838</v>
      </c>
      <c r="K138" s="209"/>
      <c r="L138" s="209">
        <v>46838</v>
      </c>
      <c r="M138" s="209">
        <v>5219264</v>
      </c>
      <c r="N138" s="191">
        <f t="shared" si="5"/>
        <v>9.0552921318933152E-3</v>
      </c>
    </row>
    <row r="139" spans="1:14">
      <c r="A139" s="91">
        <v>121135003</v>
      </c>
      <c r="B139" s="92" t="s">
        <v>578</v>
      </c>
      <c r="C139" s="92" t="s">
        <v>555</v>
      </c>
      <c r="D139" s="93">
        <v>2340</v>
      </c>
      <c r="E139" s="94">
        <v>0.41309999999999997</v>
      </c>
      <c r="F139" s="206">
        <v>11</v>
      </c>
      <c r="G139" s="206">
        <v>1046</v>
      </c>
      <c r="H139" s="207">
        <f t="shared" si="4"/>
        <v>0.44700854700854703</v>
      </c>
      <c r="I139" s="208">
        <v>2625841.9900000002</v>
      </c>
      <c r="J139" s="209">
        <v>104399</v>
      </c>
      <c r="K139" s="209"/>
      <c r="L139" s="209">
        <v>104399</v>
      </c>
      <c r="M139" s="209">
        <v>2730241</v>
      </c>
      <c r="N139" s="191">
        <f t="shared" si="5"/>
        <v>3.975829863243209E-2</v>
      </c>
    </row>
    <row r="140" spans="1:14">
      <c r="A140" s="91">
        <v>121135503</v>
      </c>
      <c r="B140" s="92" t="s">
        <v>579</v>
      </c>
      <c r="C140" s="92" t="s">
        <v>555</v>
      </c>
      <c r="D140" s="93">
        <v>2409</v>
      </c>
      <c r="E140" s="94">
        <v>0.59399999999999997</v>
      </c>
      <c r="F140" s="206">
        <v>16</v>
      </c>
      <c r="G140" s="206">
        <v>948</v>
      </c>
      <c r="H140" s="207">
        <f t="shared" si="4"/>
        <v>0.39352428393524286</v>
      </c>
      <c r="I140" s="208">
        <v>8161131.3300000001</v>
      </c>
      <c r="J140" s="209">
        <v>154542</v>
      </c>
      <c r="K140" s="209"/>
      <c r="L140" s="209">
        <v>154542</v>
      </c>
      <c r="M140" s="209">
        <v>8315673</v>
      </c>
      <c r="N140" s="191">
        <f t="shared" si="5"/>
        <v>1.8936304753718491E-2</v>
      </c>
    </row>
    <row r="141" spans="1:14">
      <c r="A141" s="91">
        <v>121136503</v>
      </c>
      <c r="B141" s="92" t="s">
        <v>580</v>
      </c>
      <c r="C141" s="92" t="s">
        <v>555</v>
      </c>
      <c r="D141" s="93">
        <v>2009</v>
      </c>
      <c r="E141" s="94">
        <v>0.59610000000000007</v>
      </c>
      <c r="F141" s="206">
        <v>8</v>
      </c>
      <c r="G141" s="206">
        <v>689</v>
      </c>
      <c r="H141" s="207">
        <f t="shared" si="4"/>
        <v>0.34295669487307118</v>
      </c>
      <c r="I141" s="208">
        <v>6112525.3600000003</v>
      </c>
      <c r="J141" s="209">
        <v>129337</v>
      </c>
      <c r="K141" s="209"/>
      <c r="L141" s="209">
        <v>129337</v>
      </c>
      <c r="M141" s="209">
        <v>6241862</v>
      </c>
      <c r="N141" s="191">
        <f t="shared" si="5"/>
        <v>2.1159280719941203E-2</v>
      </c>
    </row>
    <row r="142" spans="1:14">
      <c r="A142" s="91">
        <v>121136603</v>
      </c>
      <c r="B142" s="92" t="s">
        <v>554</v>
      </c>
      <c r="C142" s="92" t="s">
        <v>555</v>
      </c>
      <c r="D142" s="93">
        <v>1733</v>
      </c>
      <c r="E142" s="94">
        <v>0.74849999999999994</v>
      </c>
      <c r="F142" s="206">
        <v>17</v>
      </c>
      <c r="G142" s="206">
        <v>1254</v>
      </c>
      <c r="H142" s="207">
        <f t="shared" si="4"/>
        <v>0.72360069244085401</v>
      </c>
      <c r="I142" s="208">
        <v>7531405.4699999997</v>
      </c>
      <c r="J142" s="209">
        <v>140092</v>
      </c>
      <c r="K142" s="209"/>
      <c r="L142" s="209">
        <v>140092</v>
      </c>
      <c r="M142" s="209">
        <v>7671497</v>
      </c>
      <c r="N142" s="191">
        <f t="shared" si="5"/>
        <v>1.860098099325945E-2</v>
      </c>
    </row>
    <row r="143" spans="1:14">
      <c r="A143" s="91">
        <v>121139004</v>
      </c>
      <c r="B143" s="92" t="s">
        <v>581</v>
      </c>
      <c r="C143" s="92" t="s">
        <v>555</v>
      </c>
      <c r="D143" s="93">
        <v>666</v>
      </c>
      <c r="E143" s="94">
        <v>0.55000000000000004</v>
      </c>
      <c r="F143" s="206">
        <v>0</v>
      </c>
      <c r="G143" s="206">
        <v>302</v>
      </c>
      <c r="H143" s="207">
        <f t="shared" si="4"/>
        <v>0.45345345345345345</v>
      </c>
      <c r="I143" s="208">
        <v>2956857.79</v>
      </c>
      <c r="J143" s="209">
        <v>39560</v>
      </c>
      <c r="K143" s="209"/>
      <c r="L143" s="209">
        <v>39560</v>
      </c>
      <c r="M143" s="209">
        <v>2996418</v>
      </c>
      <c r="N143" s="191">
        <f t="shared" si="5"/>
        <v>1.3379138534761918E-2</v>
      </c>
    </row>
    <row r="144" spans="1:14">
      <c r="A144" s="91">
        <v>110141003</v>
      </c>
      <c r="B144" s="92" t="s">
        <v>582</v>
      </c>
      <c r="C144" s="92" t="s">
        <v>583</v>
      </c>
      <c r="D144" s="93">
        <v>1924</v>
      </c>
      <c r="E144" s="94">
        <v>0.63719999999999999</v>
      </c>
      <c r="F144" s="206">
        <v>1</v>
      </c>
      <c r="G144" s="206">
        <v>722</v>
      </c>
      <c r="H144" s="207">
        <f t="shared" si="4"/>
        <v>0.37525987525987525</v>
      </c>
      <c r="I144" s="208">
        <v>7722310.4699999997</v>
      </c>
      <c r="J144" s="209">
        <v>132405</v>
      </c>
      <c r="K144" s="209"/>
      <c r="L144" s="209">
        <v>132405</v>
      </c>
      <c r="M144" s="209">
        <v>7854715</v>
      </c>
      <c r="N144" s="191">
        <f t="shared" si="5"/>
        <v>1.7145714422435059E-2</v>
      </c>
    </row>
    <row r="145" spans="1:14">
      <c r="A145" s="91">
        <v>110141103</v>
      </c>
      <c r="B145" s="92" t="s">
        <v>584</v>
      </c>
      <c r="C145" s="92" t="s">
        <v>583</v>
      </c>
      <c r="D145" s="93">
        <v>2945</v>
      </c>
      <c r="E145" s="94">
        <v>0.53029999999999999</v>
      </c>
      <c r="F145" s="206">
        <v>30</v>
      </c>
      <c r="G145" s="206">
        <v>833</v>
      </c>
      <c r="H145" s="207">
        <f t="shared" si="4"/>
        <v>0.28285229202037354</v>
      </c>
      <c r="I145" s="208">
        <v>7780530.7400000002</v>
      </c>
      <c r="J145" s="209">
        <v>168667</v>
      </c>
      <c r="K145" s="209"/>
      <c r="L145" s="209">
        <v>168667</v>
      </c>
      <c r="M145" s="209">
        <v>7949198</v>
      </c>
      <c r="N145" s="191">
        <f t="shared" si="5"/>
        <v>2.1678117552170969E-2</v>
      </c>
    </row>
    <row r="146" spans="1:14">
      <c r="A146" s="210">
        <v>110147003</v>
      </c>
      <c r="B146" s="211" t="s">
        <v>585</v>
      </c>
      <c r="C146" s="211" t="s">
        <v>583</v>
      </c>
      <c r="D146" s="212">
        <v>1477</v>
      </c>
      <c r="E146" s="213">
        <v>0.48820000000000002</v>
      </c>
      <c r="F146" s="214">
        <v>6</v>
      </c>
      <c r="G146" s="214">
        <v>450</v>
      </c>
      <c r="H146" s="215">
        <f t="shared" si="4"/>
        <v>0.30467163168584971</v>
      </c>
      <c r="I146" s="216">
        <v>4311085.03</v>
      </c>
      <c r="J146" s="216">
        <v>77876</v>
      </c>
      <c r="K146" s="216">
        <v>500000</v>
      </c>
      <c r="L146" s="216">
        <f>K146+J146</f>
        <v>577876</v>
      </c>
      <c r="M146" s="216">
        <v>4888961</v>
      </c>
      <c r="N146" s="217">
        <f t="shared" si="5"/>
        <v>0.13404420603599176</v>
      </c>
    </row>
    <row r="147" spans="1:14">
      <c r="A147" s="91">
        <v>110148002</v>
      </c>
      <c r="B147" s="92" t="s">
        <v>586</v>
      </c>
      <c r="C147" s="92" t="s">
        <v>583</v>
      </c>
      <c r="D147" s="93">
        <v>7090</v>
      </c>
      <c r="E147" s="94">
        <v>0.1736</v>
      </c>
      <c r="F147" s="206">
        <v>155</v>
      </c>
      <c r="G147" s="206">
        <v>1413</v>
      </c>
      <c r="H147" s="207">
        <f t="shared" si="4"/>
        <v>0.1992947813822285</v>
      </c>
      <c r="I147" s="208">
        <v>6307886.5300000003</v>
      </c>
      <c r="J147" s="209">
        <v>132929</v>
      </c>
      <c r="K147" s="209"/>
      <c r="L147" s="209">
        <v>132929</v>
      </c>
      <c r="M147" s="209">
        <v>6440816</v>
      </c>
      <c r="N147" s="191">
        <f t="shared" si="5"/>
        <v>2.1073535385868734E-2</v>
      </c>
    </row>
    <row r="148" spans="1:14">
      <c r="A148" s="91">
        <v>124150503</v>
      </c>
      <c r="B148" s="92" t="s">
        <v>587</v>
      </c>
      <c r="C148" s="92" t="s">
        <v>588</v>
      </c>
      <c r="D148" s="93">
        <v>5879</v>
      </c>
      <c r="E148" s="94">
        <v>0.56699999999999995</v>
      </c>
      <c r="F148" s="206">
        <v>373</v>
      </c>
      <c r="G148" s="206">
        <v>1136</v>
      </c>
      <c r="H148" s="207">
        <f t="shared" si="4"/>
        <v>0.19323014118047288</v>
      </c>
      <c r="I148" s="208">
        <v>14030042.34</v>
      </c>
      <c r="J148" s="209">
        <v>360006</v>
      </c>
      <c r="K148" s="209"/>
      <c r="L148" s="209">
        <v>360006</v>
      </c>
      <c r="M148" s="209">
        <v>14390048</v>
      </c>
      <c r="N148" s="191">
        <f t="shared" si="5"/>
        <v>2.5659627481922492E-2</v>
      </c>
    </row>
    <row r="149" spans="1:14">
      <c r="A149" s="210">
        <v>124151902</v>
      </c>
      <c r="B149" s="211" t="s">
        <v>589</v>
      </c>
      <c r="C149" s="211" t="s">
        <v>588</v>
      </c>
      <c r="D149" s="212">
        <v>8817</v>
      </c>
      <c r="E149" s="213">
        <v>0.5081</v>
      </c>
      <c r="F149" s="214">
        <v>236</v>
      </c>
      <c r="G149" s="214">
        <v>3651</v>
      </c>
      <c r="H149" s="215">
        <f t="shared" si="4"/>
        <v>0.41408642395372575</v>
      </c>
      <c r="I149" s="216">
        <v>22475935.690000001</v>
      </c>
      <c r="J149" s="216">
        <v>483831</v>
      </c>
      <c r="K149" s="216">
        <v>500000</v>
      </c>
      <c r="L149" s="216">
        <f>K149+J149</f>
        <v>983831</v>
      </c>
      <c r="M149" s="216">
        <v>23459767</v>
      </c>
      <c r="N149" s="217">
        <f t="shared" si="5"/>
        <v>4.3772651940703192E-2</v>
      </c>
    </row>
    <row r="150" spans="1:14">
      <c r="A150" s="91">
        <v>124152003</v>
      </c>
      <c r="B150" s="92" t="s">
        <v>590</v>
      </c>
      <c r="C150" s="92" t="s">
        <v>588</v>
      </c>
      <c r="D150" s="93">
        <v>12261</v>
      </c>
      <c r="E150" s="94">
        <v>0.33399999999999996</v>
      </c>
      <c r="F150" s="206">
        <v>90</v>
      </c>
      <c r="G150" s="206">
        <v>782</v>
      </c>
      <c r="H150" s="207">
        <f t="shared" si="4"/>
        <v>6.3779463339042497E-2</v>
      </c>
      <c r="I150" s="208">
        <v>13062583.66</v>
      </c>
      <c r="J150" s="209">
        <v>442279</v>
      </c>
      <c r="K150" s="209"/>
      <c r="L150" s="209">
        <v>442279</v>
      </c>
      <c r="M150" s="209">
        <v>13504863</v>
      </c>
      <c r="N150" s="191">
        <f t="shared" si="5"/>
        <v>3.3858488604696126E-2</v>
      </c>
    </row>
    <row r="151" spans="1:14">
      <c r="A151" s="91">
        <v>124153503</v>
      </c>
      <c r="B151" s="92" t="s">
        <v>591</v>
      </c>
      <c r="C151" s="92" t="s">
        <v>588</v>
      </c>
      <c r="D151" s="93">
        <v>4014</v>
      </c>
      <c r="E151" s="94">
        <v>0.15</v>
      </c>
      <c r="F151" s="206">
        <v>69</v>
      </c>
      <c r="G151" s="206">
        <v>549</v>
      </c>
      <c r="H151" s="207">
        <f t="shared" si="4"/>
        <v>0.1367713004484305</v>
      </c>
      <c r="I151" s="208">
        <v>2212425.64</v>
      </c>
      <c r="J151" s="209">
        <v>65027</v>
      </c>
      <c r="K151" s="209"/>
      <c r="L151" s="209">
        <v>65027</v>
      </c>
      <c r="M151" s="209">
        <v>2277453</v>
      </c>
      <c r="N151" s="191">
        <f t="shared" si="5"/>
        <v>2.9391885008166814E-2</v>
      </c>
    </row>
    <row r="152" spans="1:14">
      <c r="A152" s="91">
        <v>124154003</v>
      </c>
      <c r="B152" s="92" t="s">
        <v>413</v>
      </c>
      <c r="C152" s="92" t="s">
        <v>588</v>
      </c>
      <c r="D152" s="93">
        <v>4603</v>
      </c>
      <c r="E152" s="94">
        <v>0.38429999999999997</v>
      </c>
      <c r="F152" s="206">
        <v>554</v>
      </c>
      <c r="G152" s="206">
        <v>1620</v>
      </c>
      <c r="H152" s="207">
        <f t="shared" si="4"/>
        <v>0.35194438409732781</v>
      </c>
      <c r="I152" s="208">
        <v>4943895.22</v>
      </c>
      <c r="J152" s="209">
        <v>191045</v>
      </c>
      <c r="K152" s="209"/>
      <c r="L152" s="209">
        <v>191045</v>
      </c>
      <c r="M152" s="209">
        <v>5134940</v>
      </c>
      <c r="N152" s="191">
        <f t="shared" si="5"/>
        <v>3.8642562493466495E-2</v>
      </c>
    </row>
    <row r="153" spans="1:14">
      <c r="A153" s="91">
        <v>124156503</v>
      </c>
      <c r="B153" s="92" t="s">
        <v>414</v>
      </c>
      <c r="C153" s="92" t="s">
        <v>588</v>
      </c>
      <c r="D153" s="93">
        <v>2864</v>
      </c>
      <c r="E153" s="94">
        <v>0.48780000000000001</v>
      </c>
      <c r="F153" s="206">
        <v>53</v>
      </c>
      <c r="G153" s="206">
        <v>836</v>
      </c>
      <c r="H153" s="207">
        <f t="shared" si="4"/>
        <v>0.29189944134078211</v>
      </c>
      <c r="I153" s="208">
        <v>5639112.25</v>
      </c>
      <c r="J153" s="209">
        <v>150882</v>
      </c>
      <c r="K153" s="209"/>
      <c r="L153" s="209">
        <v>150882</v>
      </c>
      <c r="M153" s="209">
        <v>5789994</v>
      </c>
      <c r="N153" s="191">
        <f t="shared" si="5"/>
        <v>2.6756294840557571E-2</v>
      </c>
    </row>
    <row r="154" spans="1:14">
      <c r="A154" s="91">
        <v>124156603</v>
      </c>
      <c r="B154" s="92" t="s">
        <v>243</v>
      </c>
      <c r="C154" s="92" t="s">
        <v>588</v>
      </c>
      <c r="D154" s="93">
        <v>5181</v>
      </c>
      <c r="E154" s="94">
        <v>0.2752</v>
      </c>
      <c r="F154" s="206">
        <v>32</v>
      </c>
      <c r="G154" s="206">
        <v>664</v>
      </c>
      <c r="H154" s="207">
        <f t="shared" si="4"/>
        <v>0.12816058675931288</v>
      </c>
      <c r="I154" s="208">
        <v>5169361.9000000004</v>
      </c>
      <c r="J154" s="209">
        <v>153988</v>
      </c>
      <c r="K154" s="209"/>
      <c r="L154" s="209">
        <v>153988</v>
      </c>
      <c r="M154" s="209">
        <v>5323350</v>
      </c>
      <c r="N154" s="191">
        <f t="shared" si="5"/>
        <v>2.9788608919023376E-2</v>
      </c>
    </row>
    <row r="155" spans="1:14">
      <c r="A155" s="91">
        <v>124156703</v>
      </c>
      <c r="B155" s="92" t="s">
        <v>244</v>
      </c>
      <c r="C155" s="92" t="s">
        <v>588</v>
      </c>
      <c r="D155" s="93">
        <v>4516</v>
      </c>
      <c r="E155" s="94">
        <v>0.62830000000000008</v>
      </c>
      <c r="F155" s="206">
        <v>261</v>
      </c>
      <c r="G155" s="206">
        <v>1446</v>
      </c>
      <c r="H155" s="207">
        <f t="shared" si="4"/>
        <v>0.32019486271036313</v>
      </c>
      <c r="I155" s="208">
        <v>11418291.74</v>
      </c>
      <c r="J155" s="209">
        <v>306440</v>
      </c>
      <c r="K155" s="209"/>
      <c r="L155" s="209">
        <v>306440</v>
      </c>
      <c r="M155" s="209">
        <v>11724732</v>
      </c>
      <c r="N155" s="191">
        <f t="shared" si="5"/>
        <v>2.6837662496088908E-2</v>
      </c>
    </row>
    <row r="156" spans="1:14">
      <c r="A156" s="91">
        <v>124157203</v>
      </c>
      <c r="B156" s="92" t="s">
        <v>245</v>
      </c>
      <c r="C156" s="92" t="s">
        <v>588</v>
      </c>
      <c r="D156" s="93">
        <v>3791</v>
      </c>
      <c r="E156" s="94">
        <v>0.15</v>
      </c>
      <c r="F156" s="206">
        <v>91</v>
      </c>
      <c r="G156" s="206">
        <v>632</v>
      </c>
      <c r="H156" s="207">
        <f t="shared" si="4"/>
        <v>0.16671063044051701</v>
      </c>
      <c r="I156" s="208">
        <v>4145835.44</v>
      </c>
      <c r="J156" s="209">
        <v>61414</v>
      </c>
      <c r="K156" s="209"/>
      <c r="L156" s="209">
        <v>61414</v>
      </c>
      <c r="M156" s="209">
        <v>4207249</v>
      </c>
      <c r="N156" s="191">
        <f t="shared" si="5"/>
        <v>1.4813313477777607E-2</v>
      </c>
    </row>
    <row r="157" spans="1:14">
      <c r="A157" s="91">
        <v>124157802</v>
      </c>
      <c r="B157" s="92" t="s">
        <v>246</v>
      </c>
      <c r="C157" s="92" t="s">
        <v>588</v>
      </c>
      <c r="D157" s="93">
        <v>6448</v>
      </c>
      <c r="E157" s="94">
        <v>0.15</v>
      </c>
      <c r="F157" s="206">
        <v>88</v>
      </c>
      <c r="G157" s="206">
        <v>364</v>
      </c>
      <c r="H157" s="207">
        <f t="shared" si="4"/>
        <v>5.6451612903225805E-2</v>
      </c>
      <c r="I157" s="208">
        <v>3082001.73</v>
      </c>
      <c r="J157" s="209">
        <v>104458</v>
      </c>
      <c r="K157" s="209"/>
      <c r="L157" s="209">
        <v>104458</v>
      </c>
      <c r="M157" s="209">
        <v>3186460</v>
      </c>
      <c r="N157" s="191">
        <f t="shared" si="5"/>
        <v>3.3892995251498456E-2</v>
      </c>
    </row>
    <row r="158" spans="1:14">
      <c r="A158" s="91">
        <v>124158503</v>
      </c>
      <c r="B158" s="92" t="s">
        <v>247</v>
      </c>
      <c r="C158" s="92" t="s">
        <v>588</v>
      </c>
      <c r="D158" s="93">
        <v>4075</v>
      </c>
      <c r="E158" s="94">
        <v>0.15</v>
      </c>
      <c r="F158" s="206">
        <v>46</v>
      </c>
      <c r="G158" s="206">
        <v>167</v>
      </c>
      <c r="H158" s="207">
        <f t="shared" si="4"/>
        <v>4.0981595092024536E-2</v>
      </c>
      <c r="I158" s="208">
        <v>2940018.37</v>
      </c>
      <c r="J158" s="209">
        <v>66015</v>
      </c>
      <c r="K158" s="209"/>
      <c r="L158" s="209">
        <v>66015</v>
      </c>
      <c r="M158" s="209">
        <v>3006033</v>
      </c>
      <c r="N158" s="191">
        <f t="shared" si="5"/>
        <v>2.2453815484152873E-2</v>
      </c>
    </row>
    <row r="159" spans="1:14">
      <c r="A159" s="91">
        <v>124159002</v>
      </c>
      <c r="B159" s="92" t="s">
        <v>248</v>
      </c>
      <c r="C159" s="92" t="s">
        <v>588</v>
      </c>
      <c r="D159" s="93">
        <v>12260</v>
      </c>
      <c r="E159" s="94">
        <v>0.15</v>
      </c>
      <c r="F159" s="206">
        <v>360</v>
      </c>
      <c r="G159" s="206">
        <v>1426</v>
      </c>
      <c r="H159" s="207">
        <f t="shared" si="4"/>
        <v>0.11631321370309951</v>
      </c>
      <c r="I159" s="208">
        <v>7050129.3700000001</v>
      </c>
      <c r="J159" s="209">
        <v>198612</v>
      </c>
      <c r="K159" s="209"/>
      <c r="L159" s="209">
        <v>198612</v>
      </c>
      <c r="M159" s="209">
        <v>7248741</v>
      </c>
      <c r="N159" s="191">
        <f t="shared" si="5"/>
        <v>2.8171345457168522E-2</v>
      </c>
    </row>
    <row r="160" spans="1:14">
      <c r="A160" s="91">
        <v>106160303</v>
      </c>
      <c r="B160" s="92" t="s">
        <v>249</v>
      </c>
      <c r="C160" s="92" t="s">
        <v>540</v>
      </c>
      <c r="D160" s="93">
        <v>808</v>
      </c>
      <c r="E160" s="94">
        <v>0.67290000000000005</v>
      </c>
      <c r="F160" s="206">
        <v>2</v>
      </c>
      <c r="G160" s="206">
        <v>263</v>
      </c>
      <c r="H160" s="207">
        <f t="shared" si="4"/>
        <v>0.32549504950495051</v>
      </c>
      <c r="I160" s="208">
        <v>5688319.4100000001</v>
      </c>
      <c r="J160" s="209">
        <v>58720</v>
      </c>
      <c r="K160" s="209"/>
      <c r="L160" s="209">
        <v>58720</v>
      </c>
      <c r="M160" s="209">
        <v>5747039</v>
      </c>
      <c r="N160" s="191">
        <f t="shared" si="5"/>
        <v>1.0322836283906893E-2</v>
      </c>
    </row>
    <row r="161" spans="1:14">
      <c r="A161" s="91">
        <v>106161203</v>
      </c>
      <c r="B161" s="92" t="s">
        <v>250</v>
      </c>
      <c r="C161" s="92" t="s">
        <v>540</v>
      </c>
      <c r="D161" s="93">
        <v>785</v>
      </c>
      <c r="E161" s="94">
        <v>0.49340000000000001</v>
      </c>
      <c r="F161" s="206">
        <v>0</v>
      </c>
      <c r="G161" s="206">
        <v>256</v>
      </c>
      <c r="H161" s="207">
        <f t="shared" si="4"/>
        <v>0.32611464968152865</v>
      </c>
      <c r="I161" s="208">
        <v>2616459.63</v>
      </c>
      <c r="J161" s="209">
        <v>41830</v>
      </c>
      <c r="K161" s="209"/>
      <c r="L161" s="209">
        <v>41830</v>
      </c>
      <c r="M161" s="209">
        <v>2658290</v>
      </c>
      <c r="N161" s="191">
        <f t="shared" si="5"/>
        <v>1.5987393621662762E-2</v>
      </c>
    </row>
    <row r="162" spans="1:14">
      <c r="A162" s="91">
        <v>106161703</v>
      </c>
      <c r="B162" s="92" t="s">
        <v>251</v>
      </c>
      <c r="C162" s="92" t="s">
        <v>540</v>
      </c>
      <c r="D162" s="93">
        <v>955</v>
      </c>
      <c r="E162" s="94">
        <v>0.66999999999999993</v>
      </c>
      <c r="F162" s="206">
        <v>0</v>
      </c>
      <c r="G162" s="206">
        <v>345</v>
      </c>
      <c r="H162" s="207">
        <f t="shared" si="4"/>
        <v>0.36125654450261779</v>
      </c>
      <c r="I162" s="208">
        <v>4841579.13</v>
      </c>
      <c r="J162" s="209">
        <v>69104</v>
      </c>
      <c r="K162" s="209"/>
      <c r="L162" s="209">
        <v>69104</v>
      </c>
      <c r="M162" s="209">
        <v>4910683</v>
      </c>
      <c r="N162" s="191">
        <f t="shared" si="5"/>
        <v>1.4273002287995263E-2</v>
      </c>
    </row>
    <row r="163" spans="1:14">
      <c r="A163" s="91">
        <v>106166503</v>
      </c>
      <c r="B163" s="92" t="s">
        <v>148</v>
      </c>
      <c r="C163" s="92" t="s">
        <v>540</v>
      </c>
      <c r="D163" s="93">
        <v>1096</v>
      </c>
      <c r="E163" s="94">
        <v>0.68690000000000007</v>
      </c>
      <c r="F163" s="206">
        <v>0</v>
      </c>
      <c r="G163" s="206">
        <v>452</v>
      </c>
      <c r="H163" s="207">
        <f t="shared" si="4"/>
        <v>0.41240875912408759</v>
      </c>
      <c r="I163" s="208">
        <v>6676055.4400000004</v>
      </c>
      <c r="J163" s="209">
        <v>81307</v>
      </c>
      <c r="K163" s="209"/>
      <c r="L163" s="209">
        <v>81307</v>
      </c>
      <c r="M163" s="209">
        <v>6757362</v>
      </c>
      <c r="N163" s="191">
        <f t="shared" si="5"/>
        <v>1.2178832355532325E-2</v>
      </c>
    </row>
    <row r="164" spans="1:14">
      <c r="A164" s="91">
        <v>106167504</v>
      </c>
      <c r="B164" s="92" t="s">
        <v>252</v>
      </c>
      <c r="C164" s="92" t="s">
        <v>540</v>
      </c>
      <c r="D164" s="93">
        <v>599</v>
      </c>
      <c r="E164" s="94">
        <v>0.55000000000000004</v>
      </c>
      <c r="F164" s="206">
        <v>0</v>
      </c>
      <c r="G164" s="206">
        <v>212</v>
      </c>
      <c r="H164" s="207">
        <f t="shared" si="4"/>
        <v>0.35392320534223703</v>
      </c>
      <c r="I164" s="208">
        <v>3273350.22</v>
      </c>
      <c r="J164" s="209">
        <v>35581</v>
      </c>
      <c r="K164" s="209"/>
      <c r="L164" s="209">
        <v>35581</v>
      </c>
      <c r="M164" s="209">
        <v>3308931</v>
      </c>
      <c r="N164" s="191">
        <f t="shared" si="5"/>
        <v>1.0869835981070121E-2</v>
      </c>
    </row>
    <row r="165" spans="1:14">
      <c r="A165" s="91">
        <v>106168003</v>
      </c>
      <c r="B165" s="92" t="s">
        <v>430</v>
      </c>
      <c r="C165" s="92" t="s">
        <v>540</v>
      </c>
      <c r="D165" s="93">
        <v>1193</v>
      </c>
      <c r="E165" s="94">
        <v>0.71099999999999997</v>
      </c>
      <c r="F165" s="206">
        <v>0</v>
      </c>
      <c r="G165" s="206">
        <v>497</v>
      </c>
      <c r="H165" s="207">
        <f t="shared" si="4"/>
        <v>0.4165968147527242</v>
      </c>
      <c r="I165" s="208">
        <v>8263038.4900000002</v>
      </c>
      <c r="J165" s="209">
        <v>91608</v>
      </c>
      <c r="K165" s="209"/>
      <c r="L165" s="209">
        <v>91608</v>
      </c>
      <c r="M165" s="209">
        <v>8354646</v>
      </c>
      <c r="N165" s="191">
        <f t="shared" si="5"/>
        <v>1.1086419373559009E-2</v>
      </c>
    </row>
    <row r="166" spans="1:14">
      <c r="A166" s="91">
        <v>106169003</v>
      </c>
      <c r="B166" s="92" t="s">
        <v>149</v>
      </c>
      <c r="C166" s="92" t="s">
        <v>540</v>
      </c>
      <c r="D166" s="93">
        <v>598</v>
      </c>
      <c r="E166" s="94">
        <v>0.76239999999999997</v>
      </c>
      <c r="F166" s="206">
        <v>0</v>
      </c>
      <c r="G166" s="206">
        <v>328</v>
      </c>
      <c r="H166" s="207">
        <f t="shared" si="4"/>
        <v>0.54849498327759194</v>
      </c>
      <c r="I166" s="208">
        <v>5406626.7199999997</v>
      </c>
      <c r="J166" s="209">
        <v>49239</v>
      </c>
      <c r="K166" s="209"/>
      <c r="L166" s="209">
        <v>49239</v>
      </c>
      <c r="M166" s="209">
        <v>5455866</v>
      </c>
      <c r="N166" s="191">
        <f t="shared" si="5"/>
        <v>9.1072090880356289E-3</v>
      </c>
    </row>
    <row r="167" spans="1:14">
      <c r="A167" s="91">
        <v>110171003</v>
      </c>
      <c r="B167" s="92" t="s">
        <v>253</v>
      </c>
      <c r="C167" s="92" t="s">
        <v>517</v>
      </c>
      <c r="D167" s="93">
        <v>2398</v>
      </c>
      <c r="E167" s="94">
        <v>0.66110000000000002</v>
      </c>
      <c r="F167" s="206">
        <v>5</v>
      </c>
      <c r="G167" s="206">
        <v>1364</v>
      </c>
      <c r="H167" s="207">
        <f t="shared" si="4"/>
        <v>0.56880733944954132</v>
      </c>
      <c r="I167" s="208">
        <v>11891645.310000001</v>
      </c>
      <c r="J167" s="209">
        <v>171214</v>
      </c>
      <c r="K167" s="209"/>
      <c r="L167" s="209">
        <v>171214</v>
      </c>
      <c r="M167" s="209">
        <v>12062859</v>
      </c>
      <c r="N167" s="191">
        <f t="shared" si="5"/>
        <v>1.439781338382346E-2</v>
      </c>
    </row>
    <row r="168" spans="1:14">
      <c r="A168" s="91">
        <v>110171803</v>
      </c>
      <c r="B168" s="92" t="s">
        <v>552</v>
      </c>
      <c r="C168" s="92" t="s">
        <v>517</v>
      </c>
      <c r="D168" s="93">
        <v>1100</v>
      </c>
      <c r="E168" s="94">
        <v>0.74439999999999995</v>
      </c>
      <c r="F168" s="206">
        <v>1</v>
      </c>
      <c r="G168" s="206">
        <v>521</v>
      </c>
      <c r="H168" s="207">
        <f t="shared" si="4"/>
        <v>0.47363636363636363</v>
      </c>
      <c r="I168" s="208">
        <v>7089927.7699999996</v>
      </c>
      <c r="J168" s="209">
        <v>88435</v>
      </c>
      <c r="K168" s="209"/>
      <c r="L168" s="209">
        <v>88435</v>
      </c>
      <c r="M168" s="209">
        <v>7178363</v>
      </c>
      <c r="N168" s="191">
        <f t="shared" si="5"/>
        <v>1.2473361206048006E-2</v>
      </c>
    </row>
    <row r="169" spans="1:14">
      <c r="A169" s="91">
        <v>106172003</v>
      </c>
      <c r="B169" s="92" t="s">
        <v>254</v>
      </c>
      <c r="C169" s="92" t="s">
        <v>517</v>
      </c>
      <c r="D169" s="93">
        <v>4165</v>
      </c>
      <c r="E169" s="94">
        <v>0.64369999999999994</v>
      </c>
      <c r="F169" s="206">
        <v>6</v>
      </c>
      <c r="G169" s="206">
        <v>1925</v>
      </c>
      <c r="H169" s="207">
        <f t="shared" si="4"/>
        <v>0.46218487394957986</v>
      </c>
      <c r="I169" s="208">
        <v>14569210.15</v>
      </c>
      <c r="J169" s="209">
        <v>289549</v>
      </c>
      <c r="K169" s="209"/>
      <c r="L169" s="209">
        <v>289549</v>
      </c>
      <c r="M169" s="209">
        <v>14858759</v>
      </c>
      <c r="N169" s="191">
        <f t="shared" si="5"/>
        <v>1.9874025222980232E-2</v>
      </c>
    </row>
    <row r="170" spans="1:14">
      <c r="A170" s="91">
        <v>110173003</v>
      </c>
      <c r="B170" s="92" t="s">
        <v>520</v>
      </c>
      <c r="C170" s="92" t="s">
        <v>517</v>
      </c>
      <c r="D170" s="93">
        <v>820</v>
      </c>
      <c r="E170" s="94">
        <v>0.77679999999999993</v>
      </c>
      <c r="F170" s="206">
        <v>0</v>
      </c>
      <c r="G170" s="206">
        <v>406</v>
      </c>
      <c r="H170" s="207">
        <f t="shared" si="4"/>
        <v>0.49512195121951219</v>
      </c>
      <c r="I170" s="208">
        <v>5284541.62</v>
      </c>
      <c r="J170" s="209">
        <v>68793</v>
      </c>
      <c r="K170" s="209"/>
      <c r="L170" s="209">
        <v>68793</v>
      </c>
      <c r="M170" s="209">
        <v>5353335</v>
      </c>
      <c r="N170" s="191">
        <f t="shared" si="5"/>
        <v>1.3017851868105806E-2</v>
      </c>
    </row>
    <row r="171" spans="1:14">
      <c r="A171" s="91">
        <v>110173504</v>
      </c>
      <c r="B171" s="92" t="s">
        <v>516</v>
      </c>
      <c r="C171" s="92" t="s">
        <v>517</v>
      </c>
      <c r="D171" s="93">
        <v>351</v>
      </c>
      <c r="E171" s="94">
        <v>0.77469999999999994</v>
      </c>
      <c r="F171" s="206">
        <v>0</v>
      </c>
      <c r="G171" s="206">
        <v>187</v>
      </c>
      <c r="H171" s="207">
        <f t="shared" si="4"/>
        <v>0.53276353276353272</v>
      </c>
      <c r="I171" s="208">
        <v>2624952.66</v>
      </c>
      <c r="J171" s="209">
        <v>29367</v>
      </c>
      <c r="K171" s="209"/>
      <c r="L171" s="209">
        <v>29367</v>
      </c>
      <c r="M171" s="209">
        <v>2654320</v>
      </c>
      <c r="N171" s="191">
        <f t="shared" si="5"/>
        <v>1.1187759858495828E-2</v>
      </c>
    </row>
    <row r="172" spans="1:14">
      <c r="A172" s="91">
        <v>110175003</v>
      </c>
      <c r="B172" s="92" t="s">
        <v>560</v>
      </c>
      <c r="C172" s="92" t="s">
        <v>517</v>
      </c>
      <c r="D172" s="93">
        <v>933</v>
      </c>
      <c r="E172" s="94">
        <v>0.73839999999999995</v>
      </c>
      <c r="F172" s="206">
        <v>0</v>
      </c>
      <c r="G172" s="206">
        <v>428</v>
      </c>
      <c r="H172" s="207">
        <f t="shared" si="4"/>
        <v>0.4587352625937835</v>
      </c>
      <c r="I172" s="208">
        <v>6562878.21</v>
      </c>
      <c r="J172" s="209">
        <v>74404</v>
      </c>
      <c r="K172" s="209"/>
      <c r="L172" s="209">
        <v>74404</v>
      </c>
      <c r="M172" s="209">
        <v>6637282</v>
      </c>
      <c r="N172" s="191">
        <f t="shared" si="5"/>
        <v>1.1337067003106863E-2</v>
      </c>
    </row>
    <row r="173" spans="1:14">
      <c r="A173" s="210">
        <v>110177003</v>
      </c>
      <c r="B173" s="211" t="s">
        <v>255</v>
      </c>
      <c r="C173" s="211" t="s">
        <v>517</v>
      </c>
      <c r="D173" s="212">
        <v>1949</v>
      </c>
      <c r="E173" s="213">
        <v>0.69279999999999997</v>
      </c>
      <c r="F173" s="214">
        <v>4</v>
      </c>
      <c r="G173" s="214">
        <v>908</v>
      </c>
      <c r="H173" s="215">
        <f t="shared" si="4"/>
        <v>0.46587993842996406</v>
      </c>
      <c r="I173" s="216">
        <v>10625490.01</v>
      </c>
      <c r="J173" s="216">
        <v>145829</v>
      </c>
      <c r="K173" s="216">
        <v>500000</v>
      </c>
      <c r="L173" s="216">
        <f>K173+J173</f>
        <v>645829</v>
      </c>
      <c r="M173" s="216">
        <v>11271319</v>
      </c>
      <c r="N173" s="217">
        <f t="shared" si="5"/>
        <v>6.0781101802569973E-2</v>
      </c>
    </row>
    <row r="174" spans="1:14">
      <c r="A174" s="91">
        <v>110179003</v>
      </c>
      <c r="B174" s="92" t="s">
        <v>551</v>
      </c>
      <c r="C174" s="92" t="s">
        <v>517</v>
      </c>
      <c r="D174" s="93">
        <v>1150</v>
      </c>
      <c r="E174" s="94">
        <v>0.74659999999999993</v>
      </c>
      <c r="F174" s="206">
        <v>1</v>
      </c>
      <c r="G174" s="206">
        <v>492</v>
      </c>
      <c r="H174" s="207">
        <f t="shared" si="4"/>
        <v>0.42782608695652175</v>
      </c>
      <c r="I174" s="208">
        <v>6984371.71</v>
      </c>
      <c r="J174" s="209">
        <v>92728</v>
      </c>
      <c r="K174" s="209"/>
      <c r="L174" s="209">
        <v>92728</v>
      </c>
      <c r="M174" s="209">
        <v>7077100</v>
      </c>
      <c r="N174" s="191">
        <f t="shared" si="5"/>
        <v>1.327653994520862E-2</v>
      </c>
    </row>
    <row r="175" spans="1:14">
      <c r="A175" s="91">
        <v>110183602</v>
      </c>
      <c r="B175" s="92" t="s">
        <v>256</v>
      </c>
      <c r="C175" s="92" t="s">
        <v>257</v>
      </c>
      <c r="D175" s="93">
        <v>4715</v>
      </c>
      <c r="E175" s="94">
        <v>0.63719999999999999</v>
      </c>
      <c r="F175" s="206">
        <v>18</v>
      </c>
      <c r="G175" s="206">
        <v>2235</v>
      </c>
      <c r="H175" s="207">
        <f t="shared" si="4"/>
        <v>0.47401908801696713</v>
      </c>
      <c r="I175" s="208">
        <v>19049033.370000001</v>
      </c>
      <c r="J175" s="209">
        <v>324475</v>
      </c>
      <c r="K175" s="209"/>
      <c r="L175" s="209">
        <v>324475</v>
      </c>
      <c r="M175" s="209">
        <v>19373508</v>
      </c>
      <c r="N175" s="191">
        <f t="shared" si="5"/>
        <v>1.7033653293453122E-2</v>
      </c>
    </row>
    <row r="176" spans="1:14">
      <c r="A176" s="91">
        <v>116191004</v>
      </c>
      <c r="B176" s="92" t="s">
        <v>258</v>
      </c>
      <c r="C176" s="92" t="s">
        <v>259</v>
      </c>
      <c r="D176" s="93">
        <v>739</v>
      </c>
      <c r="E176" s="94">
        <v>0.57939999999999992</v>
      </c>
      <c r="F176" s="206">
        <v>1</v>
      </c>
      <c r="G176" s="206">
        <v>218</v>
      </c>
      <c r="H176" s="207">
        <f t="shared" si="4"/>
        <v>0.29499323410013534</v>
      </c>
      <c r="I176" s="208">
        <v>3091788.75</v>
      </c>
      <c r="J176" s="209">
        <v>46243</v>
      </c>
      <c r="K176" s="209"/>
      <c r="L176" s="209">
        <v>46243</v>
      </c>
      <c r="M176" s="209">
        <v>3138032</v>
      </c>
      <c r="N176" s="191">
        <f t="shared" si="5"/>
        <v>1.4956794832764689E-2</v>
      </c>
    </row>
    <row r="177" spans="1:14">
      <c r="A177" s="91">
        <v>116191103</v>
      </c>
      <c r="B177" s="92" t="s">
        <v>260</v>
      </c>
      <c r="C177" s="92" t="s">
        <v>259</v>
      </c>
      <c r="D177" s="93">
        <v>3192</v>
      </c>
      <c r="E177" s="94">
        <v>0.6502</v>
      </c>
      <c r="F177" s="206">
        <v>50</v>
      </c>
      <c r="G177" s="206">
        <v>1507</v>
      </c>
      <c r="H177" s="207">
        <f t="shared" si="4"/>
        <v>0.47211779448621555</v>
      </c>
      <c r="I177" s="208">
        <v>13683865.18</v>
      </c>
      <c r="J177" s="209">
        <v>224147</v>
      </c>
      <c r="K177" s="209"/>
      <c r="L177" s="209">
        <v>224147</v>
      </c>
      <c r="M177" s="209">
        <v>13908012</v>
      </c>
      <c r="N177" s="191">
        <f t="shared" si="5"/>
        <v>1.6380373312038163E-2</v>
      </c>
    </row>
    <row r="178" spans="1:14">
      <c r="A178" s="91">
        <v>116191203</v>
      </c>
      <c r="B178" s="92" t="s">
        <v>261</v>
      </c>
      <c r="C178" s="92" t="s">
        <v>259</v>
      </c>
      <c r="D178" s="93">
        <v>1736</v>
      </c>
      <c r="E178" s="94">
        <v>0.49839999999999995</v>
      </c>
      <c r="F178" s="206">
        <v>21</v>
      </c>
      <c r="G178" s="206">
        <v>809</v>
      </c>
      <c r="H178" s="207">
        <f t="shared" si="4"/>
        <v>0.46601382488479265</v>
      </c>
      <c r="I178" s="208">
        <v>5276746.46</v>
      </c>
      <c r="J178" s="209">
        <v>93444</v>
      </c>
      <c r="K178" s="209"/>
      <c r="L178" s="209">
        <v>93444</v>
      </c>
      <c r="M178" s="209">
        <v>5370190</v>
      </c>
      <c r="N178" s="191">
        <f t="shared" si="5"/>
        <v>1.7708552174780828E-2</v>
      </c>
    </row>
    <row r="179" spans="1:14">
      <c r="A179" s="91">
        <v>116191503</v>
      </c>
      <c r="B179" s="92" t="s">
        <v>262</v>
      </c>
      <c r="C179" s="92" t="s">
        <v>259</v>
      </c>
      <c r="D179" s="93">
        <v>1952</v>
      </c>
      <c r="E179" s="94">
        <v>0.497</v>
      </c>
      <c r="F179" s="206">
        <v>5</v>
      </c>
      <c r="G179" s="206">
        <v>536</v>
      </c>
      <c r="H179" s="207">
        <f t="shared" si="4"/>
        <v>0.27459016393442626</v>
      </c>
      <c r="I179" s="208">
        <v>6023486.79</v>
      </c>
      <c r="J179" s="209">
        <v>104776</v>
      </c>
      <c r="K179" s="209"/>
      <c r="L179" s="209">
        <v>104776</v>
      </c>
      <c r="M179" s="209">
        <v>6128263</v>
      </c>
      <c r="N179" s="191">
        <f t="shared" si="5"/>
        <v>1.7394611070442798E-2</v>
      </c>
    </row>
    <row r="180" spans="1:14">
      <c r="A180" s="91">
        <v>116195004</v>
      </c>
      <c r="B180" s="92" t="s">
        <v>263</v>
      </c>
      <c r="C180" s="92" t="s">
        <v>259</v>
      </c>
      <c r="D180" s="93">
        <v>761</v>
      </c>
      <c r="E180" s="94">
        <v>0.58139999999999992</v>
      </c>
      <c r="F180" s="206">
        <v>1</v>
      </c>
      <c r="G180" s="206">
        <v>265</v>
      </c>
      <c r="H180" s="207">
        <f t="shared" si="4"/>
        <v>0.34822601839684625</v>
      </c>
      <c r="I180" s="208">
        <v>3929521.72</v>
      </c>
      <c r="J180" s="209">
        <v>47784</v>
      </c>
      <c r="K180" s="209"/>
      <c r="L180" s="209">
        <v>47784</v>
      </c>
      <c r="M180" s="209">
        <v>3977306</v>
      </c>
      <c r="N180" s="191">
        <f t="shared" si="5"/>
        <v>1.21603297818137E-2</v>
      </c>
    </row>
    <row r="181" spans="1:14">
      <c r="A181" s="91">
        <v>116197503</v>
      </c>
      <c r="B181" s="92" t="s">
        <v>264</v>
      </c>
      <c r="C181" s="92" t="s">
        <v>259</v>
      </c>
      <c r="D181" s="93">
        <v>1496</v>
      </c>
      <c r="E181" s="94">
        <v>0.54580000000000006</v>
      </c>
      <c r="F181" s="206">
        <v>3</v>
      </c>
      <c r="G181" s="206">
        <v>414</v>
      </c>
      <c r="H181" s="207">
        <f t="shared" si="4"/>
        <v>0.2767379679144385</v>
      </c>
      <c r="I181" s="208">
        <v>4289282.2</v>
      </c>
      <c r="J181" s="209">
        <v>88184</v>
      </c>
      <c r="K181" s="209"/>
      <c r="L181" s="209">
        <v>88184</v>
      </c>
      <c r="M181" s="209">
        <v>4377466</v>
      </c>
      <c r="N181" s="191">
        <f t="shared" si="5"/>
        <v>2.0559104271572481E-2</v>
      </c>
    </row>
    <row r="182" spans="1:14">
      <c r="A182" s="91">
        <v>105201033</v>
      </c>
      <c r="B182" s="92" t="s">
        <v>265</v>
      </c>
      <c r="C182" s="92" t="s">
        <v>266</v>
      </c>
      <c r="D182" s="93">
        <v>2358</v>
      </c>
      <c r="E182" s="94">
        <v>0.63200000000000001</v>
      </c>
      <c r="F182" s="206">
        <v>0</v>
      </c>
      <c r="G182" s="206">
        <v>1050</v>
      </c>
      <c r="H182" s="207">
        <f t="shared" si="4"/>
        <v>0.44529262086513993</v>
      </c>
      <c r="I182" s="208">
        <v>10554145.26</v>
      </c>
      <c r="J182" s="209">
        <v>160948</v>
      </c>
      <c r="K182" s="209"/>
      <c r="L182" s="209">
        <v>160948</v>
      </c>
      <c r="M182" s="209">
        <v>10715093</v>
      </c>
      <c r="N182" s="191">
        <f t="shared" si="5"/>
        <v>1.524971809986252E-2</v>
      </c>
    </row>
    <row r="183" spans="1:14">
      <c r="A183" s="91">
        <v>105201352</v>
      </c>
      <c r="B183" s="92" t="s">
        <v>267</v>
      </c>
      <c r="C183" s="92" t="s">
        <v>266</v>
      </c>
      <c r="D183" s="93">
        <v>3974</v>
      </c>
      <c r="E183" s="94">
        <v>0.65569999999999995</v>
      </c>
      <c r="F183" s="206">
        <v>12</v>
      </c>
      <c r="G183" s="206">
        <v>1934</v>
      </c>
      <c r="H183" s="207">
        <f t="shared" si="4"/>
        <v>0.48666331152491193</v>
      </c>
      <c r="I183" s="208">
        <v>15100671.84</v>
      </c>
      <c r="J183" s="209">
        <v>281421</v>
      </c>
      <c r="K183" s="209"/>
      <c r="L183" s="209">
        <v>281421</v>
      </c>
      <c r="M183" s="209">
        <v>15382093</v>
      </c>
      <c r="N183" s="191">
        <f t="shared" si="5"/>
        <v>1.8636333732817555E-2</v>
      </c>
    </row>
    <row r="184" spans="1:14">
      <c r="A184" s="91">
        <v>105204703</v>
      </c>
      <c r="B184" s="92" t="s">
        <v>268</v>
      </c>
      <c r="C184" s="92" t="s">
        <v>266</v>
      </c>
      <c r="D184" s="93">
        <v>3337</v>
      </c>
      <c r="E184" s="94">
        <v>0.6987000000000001</v>
      </c>
      <c r="F184" s="206">
        <v>14</v>
      </c>
      <c r="G184" s="206">
        <v>1426</v>
      </c>
      <c r="H184" s="207">
        <f t="shared" si="4"/>
        <v>0.42732993706922384</v>
      </c>
      <c r="I184" s="208">
        <v>18112225.260000002</v>
      </c>
      <c r="J184" s="209">
        <v>251809</v>
      </c>
      <c r="K184" s="209"/>
      <c r="L184" s="209">
        <v>251809</v>
      </c>
      <c r="M184" s="209">
        <v>18364034</v>
      </c>
      <c r="N184" s="191">
        <f t="shared" si="5"/>
        <v>1.3902694803388191E-2</v>
      </c>
    </row>
    <row r="185" spans="1:14">
      <c r="A185" s="91">
        <v>115210503</v>
      </c>
      <c r="B185" s="92" t="s">
        <v>269</v>
      </c>
      <c r="C185" s="92" t="s">
        <v>270</v>
      </c>
      <c r="D185" s="93">
        <v>2802</v>
      </c>
      <c r="E185" s="94">
        <v>0.54</v>
      </c>
      <c r="F185" s="206">
        <v>4</v>
      </c>
      <c r="G185" s="206">
        <v>762</v>
      </c>
      <c r="H185" s="207">
        <f t="shared" si="4"/>
        <v>0.27194860813704497</v>
      </c>
      <c r="I185" s="208">
        <v>8780161.5399999991</v>
      </c>
      <c r="J185" s="209">
        <v>163413</v>
      </c>
      <c r="K185" s="209"/>
      <c r="L185" s="209">
        <v>163413</v>
      </c>
      <c r="M185" s="209">
        <v>8943575</v>
      </c>
      <c r="N185" s="191">
        <f t="shared" si="5"/>
        <v>1.8611668960250235E-2</v>
      </c>
    </row>
    <row r="186" spans="1:14">
      <c r="A186" s="91">
        <v>115211003</v>
      </c>
      <c r="B186" s="92" t="s">
        <v>271</v>
      </c>
      <c r="C186" s="92" t="s">
        <v>270</v>
      </c>
      <c r="D186" s="93">
        <v>1248</v>
      </c>
      <c r="E186" s="94">
        <v>0.42479999999999996</v>
      </c>
      <c r="F186" s="206">
        <v>31</v>
      </c>
      <c r="G186" s="206">
        <v>146</v>
      </c>
      <c r="H186" s="207">
        <f t="shared" si="4"/>
        <v>0.11698717948717949</v>
      </c>
      <c r="I186" s="208">
        <v>1227919.21</v>
      </c>
      <c r="J186" s="209">
        <v>57256</v>
      </c>
      <c r="K186" s="209"/>
      <c r="L186" s="209">
        <v>57256</v>
      </c>
      <c r="M186" s="209">
        <v>1285175</v>
      </c>
      <c r="N186" s="191">
        <f t="shared" si="5"/>
        <v>4.6628303827904151E-2</v>
      </c>
    </row>
    <row r="187" spans="1:14">
      <c r="A187" s="91">
        <v>115211103</v>
      </c>
      <c r="B187" s="92" t="s">
        <v>272</v>
      </c>
      <c r="C187" s="92" t="s">
        <v>270</v>
      </c>
      <c r="D187" s="93">
        <v>4993</v>
      </c>
      <c r="E187" s="94">
        <v>0.48020000000000002</v>
      </c>
      <c r="F187" s="206">
        <v>101</v>
      </c>
      <c r="G187" s="206">
        <v>1630</v>
      </c>
      <c r="H187" s="207">
        <f t="shared" si="4"/>
        <v>0.3264570398557981</v>
      </c>
      <c r="I187" s="208">
        <v>11565596.800000001</v>
      </c>
      <c r="J187" s="209">
        <v>258945</v>
      </c>
      <c r="K187" s="209"/>
      <c r="L187" s="209">
        <v>258945</v>
      </c>
      <c r="M187" s="209">
        <v>11824542</v>
      </c>
      <c r="N187" s="191">
        <f t="shared" si="5"/>
        <v>2.2389263993709278E-2</v>
      </c>
    </row>
    <row r="188" spans="1:14">
      <c r="A188" s="91">
        <v>115211603</v>
      </c>
      <c r="B188" s="92" t="s">
        <v>273</v>
      </c>
      <c r="C188" s="92" t="s">
        <v>270</v>
      </c>
      <c r="D188" s="93">
        <v>7828</v>
      </c>
      <c r="E188" s="94">
        <v>0.28600000000000003</v>
      </c>
      <c r="F188" s="206">
        <v>176</v>
      </c>
      <c r="G188" s="206">
        <v>1162</v>
      </c>
      <c r="H188" s="207">
        <f t="shared" si="4"/>
        <v>0.14844149207971385</v>
      </c>
      <c r="I188" s="208">
        <v>9848655.2799999993</v>
      </c>
      <c r="J188" s="209">
        <v>241791</v>
      </c>
      <c r="K188" s="209"/>
      <c r="L188" s="209">
        <v>241791</v>
      </c>
      <c r="M188" s="209">
        <v>10090446</v>
      </c>
      <c r="N188" s="191">
        <f t="shared" si="5"/>
        <v>2.4550632865688104E-2</v>
      </c>
    </row>
    <row r="189" spans="1:14">
      <c r="A189" s="91">
        <v>115212503</v>
      </c>
      <c r="B189" s="92" t="s">
        <v>274</v>
      </c>
      <c r="C189" s="92" t="s">
        <v>270</v>
      </c>
      <c r="D189" s="93">
        <v>2803</v>
      </c>
      <c r="E189" s="94">
        <v>0.48780000000000001</v>
      </c>
      <c r="F189" s="206">
        <v>56</v>
      </c>
      <c r="G189" s="206">
        <v>839</v>
      </c>
      <c r="H189" s="207">
        <f t="shared" si="4"/>
        <v>0.29932215483410629</v>
      </c>
      <c r="I189" s="208">
        <v>5537635.0899999999</v>
      </c>
      <c r="J189" s="209">
        <v>147669</v>
      </c>
      <c r="K189" s="209"/>
      <c r="L189" s="209">
        <v>147669</v>
      </c>
      <c r="M189" s="209">
        <v>5685304</v>
      </c>
      <c r="N189" s="191">
        <f t="shared" si="5"/>
        <v>2.6666421243007572E-2</v>
      </c>
    </row>
    <row r="190" spans="1:14">
      <c r="A190" s="91">
        <v>115216503</v>
      </c>
      <c r="B190" s="92" t="s">
        <v>275</v>
      </c>
      <c r="C190" s="92" t="s">
        <v>270</v>
      </c>
      <c r="D190" s="93">
        <v>3764</v>
      </c>
      <c r="E190" s="94">
        <v>0.41770000000000002</v>
      </c>
      <c r="F190" s="206">
        <v>81</v>
      </c>
      <c r="G190" s="206">
        <v>1158</v>
      </c>
      <c r="H190" s="207">
        <f t="shared" si="4"/>
        <v>0.30765143464399575</v>
      </c>
      <c r="I190" s="208">
        <v>5692029.04</v>
      </c>
      <c r="J190" s="209">
        <v>169800</v>
      </c>
      <c r="K190" s="209"/>
      <c r="L190" s="209">
        <v>169800</v>
      </c>
      <c r="M190" s="209">
        <v>5861829</v>
      </c>
      <c r="N190" s="191">
        <f t="shared" si="5"/>
        <v>2.9831183011673455E-2</v>
      </c>
    </row>
    <row r="191" spans="1:14">
      <c r="A191" s="91">
        <v>115218003</v>
      </c>
      <c r="B191" s="92" t="s">
        <v>276</v>
      </c>
      <c r="C191" s="92" t="s">
        <v>270</v>
      </c>
      <c r="D191" s="93">
        <v>3541</v>
      </c>
      <c r="E191" s="94">
        <v>0.55590000000000006</v>
      </c>
      <c r="F191" s="206">
        <v>16</v>
      </c>
      <c r="G191" s="206">
        <v>1201</v>
      </c>
      <c r="H191" s="207">
        <f t="shared" si="4"/>
        <v>0.33916972606608303</v>
      </c>
      <c r="I191" s="208">
        <v>8553962.3900000006</v>
      </c>
      <c r="J191" s="209">
        <v>212592</v>
      </c>
      <c r="K191" s="209"/>
      <c r="L191" s="209">
        <v>212592</v>
      </c>
      <c r="M191" s="209">
        <v>8766554</v>
      </c>
      <c r="N191" s="191">
        <f t="shared" si="5"/>
        <v>2.4852997980038979E-2</v>
      </c>
    </row>
    <row r="192" spans="1:14">
      <c r="A192" s="91">
        <v>115218303</v>
      </c>
      <c r="B192" s="92" t="s">
        <v>277</v>
      </c>
      <c r="C192" s="92" t="s">
        <v>270</v>
      </c>
      <c r="D192" s="93">
        <v>2253</v>
      </c>
      <c r="E192" s="94">
        <v>0.3992</v>
      </c>
      <c r="F192" s="206">
        <v>18</v>
      </c>
      <c r="G192" s="206">
        <v>383</v>
      </c>
      <c r="H192" s="207">
        <f t="shared" si="4"/>
        <v>0.16999556147359077</v>
      </c>
      <c r="I192" s="208">
        <v>4003361.62</v>
      </c>
      <c r="J192" s="209">
        <v>97135</v>
      </c>
      <c r="K192" s="209"/>
      <c r="L192" s="209">
        <v>97135</v>
      </c>
      <c r="M192" s="209">
        <v>4100497</v>
      </c>
      <c r="N192" s="191">
        <f t="shared" si="5"/>
        <v>2.4263453872048632E-2</v>
      </c>
    </row>
    <row r="193" spans="1:14">
      <c r="A193" s="91">
        <v>115221402</v>
      </c>
      <c r="B193" s="92" t="s">
        <v>278</v>
      </c>
      <c r="C193" s="92" t="s">
        <v>511</v>
      </c>
      <c r="D193" s="93">
        <v>11100</v>
      </c>
      <c r="E193" s="94">
        <v>0.35849999999999999</v>
      </c>
      <c r="F193" s="206">
        <v>406</v>
      </c>
      <c r="G193" s="206">
        <v>4270</v>
      </c>
      <c r="H193" s="207">
        <f t="shared" si="4"/>
        <v>0.3846846846846847</v>
      </c>
      <c r="I193" s="208">
        <v>15565643.09</v>
      </c>
      <c r="J193" s="209">
        <v>429770</v>
      </c>
      <c r="K193" s="209"/>
      <c r="L193" s="209">
        <v>429770</v>
      </c>
      <c r="M193" s="209">
        <v>15995413</v>
      </c>
      <c r="N193" s="191">
        <f t="shared" si="5"/>
        <v>2.7610160885424756E-2</v>
      </c>
    </row>
    <row r="194" spans="1:14">
      <c r="A194" s="91">
        <v>115221753</v>
      </c>
      <c r="B194" s="92" t="s">
        <v>279</v>
      </c>
      <c r="C194" s="92" t="s">
        <v>511</v>
      </c>
      <c r="D194" s="93">
        <v>3610</v>
      </c>
      <c r="E194" s="94">
        <v>0.28710000000000002</v>
      </c>
      <c r="F194" s="206">
        <v>41</v>
      </c>
      <c r="G194" s="206">
        <v>485</v>
      </c>
      <c r="H194" s="207">
        <f t="shared" ref="H194:H257" si="6">G194/D194</f>
        <v>0.13434903047091412</v>
      </c>
      <c r="I194" s="208">
        <v>2072022.09</v>
      </c>
      <c r="J194" s="209">
        <v>111935</v>
      </c>
      <c r="K194" s="209"/>
      <c r="L194" s="209">
        <v>111935</v>
      </c>
      <c r="M194" s="209">
        <v>2183957</v>
      </c>
      <c r="N194" s="191">
        <f t="shared" si="5"/>
        <v>5.4022064021527837E-2</v>
      </c>
    </row>
    <row r="195" spans="1:14">
      <c r="A195" s="91">
        <v>115222504</v>
      </c>
      <c r="B195" s="92" t="s">
        <v>280</v>
      </c>
      <c r="C195" s="92" t="s">
        <v>511</v>
      </c>
      <c r="D195" s="93">
        <v>1167</v>
      </c>
      <c r="E195" s="94">
        <v>0.60640000000000005</v>
      </c>
      <c r="F195" s="206">
        <v>2</v>
      </c>
      <c r="G195" s="206">
        <v>336</v>
      </c>
      <c r="H195" s="207">
        <f t="shared" si="6"/>
        <v>0.2879177377892031</v>
      </c>
      <c r="I195" s="208">
        <v>5336952.0999999996</v>
      </c>
      <c r="J195" s="209">
        <v>76428</v>
      </c>
      <c r="K195" s="209"/>
      <c r="L195" s="209">
        <v>76428</v>
      </c>
      <c r="M195" s="209">
        <v>5413380</v>
      </c>
      <c r="N195" s="191">
        <f t="shared" ref="N195:N258" si="7">(M195-I195)/I195</f>
        <v>1.4320514512393764E-2</v>
      </c>
    </row>
    <row r="196" spans="1:14">
      <c r="A196" s="91">
        <v>115222752</v>
      </c>
      <c r="B196" s="92" t="s">
        <v>439</v>
      </c>
      <c r="C196" s="92" t="s">
        <v>511</v>
      </c>
      <c r="D196" s="93">
        <v>6366</v>
      </c>
      <c r="E196" s="94">
        <v>0.70609999999999995</v>
      </c>
      <c r="F196" s="206">
        <v>714</v>
      </c>
      <c r="G196" s="206">
        <v>6346</v>
      </c>
      <c r="H196" s="207">
        <f t="shared" si="6"/>
        <v>0.99685830977065659</v>
      </c>
      <c r="I196" s="208">
        <v>43797485.890000001</v>
      </c>
      <c r="J196" s="209">
        <v>485464</v>
      </c>
      <c r="K196" s="209"/>
      <c r="L196" s="209">
        <v>485464</v>
      </c>
      <c r="M196" s="209">
        <v>44282950</v>
      </c>
      <c r="N196" s="191">
        <f t="shared" si="7"/>
        <v>1.1084291715265837E-2</v>
      </c>
    </row>
    <row r="197" spans="1:14">
      <c r="A197" s="91">
        <v>115224003</v>
      </c>
      <c r="B197" s="92" t="s">
        <v>281</v>
      </c>
      <c r="C197" s="92" t="s">
        <v>511</v>
      </c>
      <c r="D197" s="93">
        <v>3770</v>
      </c>
      <c r="E197" s="94">
        <v>0.46440000000000003</v>
      </c>
      <c r="F197" s="206">
        <v>31</v>
      </c>
      <c r="G197" s="206">
        <v>705</v>
      </c>
      <c r="H197" s="207">
        <f t="shared" si="6"/>
        <v>0.1870026525198939</v>
      </c>
      <c r="I197" s="208">
        <v>8972860.5800000001</v>
      </c>
      <c r="J197" s="209">
        <v>189085</v>
      </c>
      <c r="K197" s="209"/>
      <c r="L197" s="209">
        <v>189085</v>
      </c>
      <c r="M197" s="209">
        <v>9161946</v>
      </c>
      <c r="N197" s="191">
        <f t="shared" si="7"/>
        <v>2.1073036665861127E-2</v>
      </c>
    </row>
    <row r="198" spans="1:14">
      <c r="A198" s="91">
        <v>115226003</v>
      </c>
      <c r="B198" s="92" t="s">
        <v>282</v>
      </c>
      <c r="C198" s="92" t="s">
        <v>511</v>
      </c>
      <c r="D198" s="93">
        <v>2422</v>
      </c>
      <c r="E198" s="94">
        <v>0.53689999999999993</v>
      </c>
      <c r="F198" s="206">
        <v>32</v>
      </c>
      <c r="G198" s="206">
        <v>899</v>
      </c>
      <c r="H198" s="207">
        <f t="shared" si="6"/>
        <v>0.37118084227910819</v>
      </c>
      <c r="I198" s="208">
        <v>7289962.0499999998</v>
      </c>
      <c r="J198" s="209">
        <v>140440</v>
      </c>
      <c r="K198" s="209"/>
      <c r="L198" s="209">
        <v>140440</v>
      </c>
      <c r="M198" s="209">
        <v>7430402</v>
      </c>
      <c r="N198" s="191">
        <f t="shared" si="7"/>
        <v>1.9264839657155718E-2</v>
      </c>
    </row>
    <row r="199" spans="1:14">
      <c r="A199" s="91">
        <v>115226103</v>
      </c>
      <c r="B199" s="92" t="s">
        <v>283</v>
      </c>
      <c r="C199" s="92" t="s">
        <v>511</v>
      </c>
      <c r="D199" s="93">
        <v>814</v>
      </c>
      <c r="E199" s="94">
        <v>0.59150000000000003</v>
      </c>
      <c r="F199" s="206">
        <v>0</v>
      </c>
      <c r="G199" s="206">
        <v>259</v>
      </c>
      <c r="H199" s="207">
        <f t="shared" si="6"/>
        <v>0.31818181818181818</v>
      </c>
      <c r="I199" s="208">
        <v>3819059.77</v>
      </c>
      <c r="J199" s="209">
        <v>52000</v>
      </c>
      <c r="K199" s="209"/>
      <c r="L199" s="209">
        <v>52000</v>
      </c>
      <c r="M199" s="209">
        <v>3871060</v>
      </c>
      <c r="N199" s="191">
        <f t="shared" si="7"/>
        <v>1.3615977002632767E-2</v>
      </c>
    </row>
    <row r="200" spans="1:14">
      <c r="A200" s="91">
        <v>115228003</v>
      </c>
      <c r="B200" s="92" t="s">
        <v>510</v>
      </c>
      <c r="C200" s="92" t="s">
        <v>511</v>
      </c>
      <c r="D200" s="93">
        <v>1436</v>
      </c>
      <c r="E200" s="94">
        <v>0.79249999999999998</v>
      </c>
      <c r="F200" s="206">
        <v>35</v>
      </c>
      <c r="G200" s="206">
        <v>1032</v>
      </c>
      <c r="H200" s="207">
        <f t="shared" si="6"/>
        <v>0.71866295264623958</v>
      </c>
      <c r="I200" s="208">
        <v>7506944.5899999999</v>
      </c>
      <c r="J200" s="209">
        <v>122907</v>
      </c>
      <c r="K200" s="209"/>
      <c r="L200" s="209">
        <v>122907</v>
      </c>
      <c r="M200" s="209">
        <v>7629852</v>
      </c>
      <c r="N200" s="191">
        <f t="shared" si="7"/>
        <v>1.637249463166747E-2</v>
      </c>
    </row>
    <row r="201" spans="1:14">
      <c r="A201" s="91">
        <v>115228303</v>
      </c>
      <c r="B201" s="92" t="s">
        <v>284</v>
      </c>
      <c r="C201" s="92" t="s">
        <v>511</v>
      </c>
      <c r="D201" s="93">
        <v>2947</v>
      </c>
      <c r="E201" s="94">
        <v>0.3659</v>
      </c>
      <c r="F201" s="206">
        <v>47</v>
      </c>
      <c r="G201" s="206">
        <v>1052</v>
      </c>
      <c r="H201" s="207">
        <f t="shared" si="6"/>
        <v>0.35697319307770614</v>
      </c>
      <c r="I201" s="208">
        <v>3313659.14</v>
      </c>
      <c r="J201" s="209">
        <v>116457</v>
      </c>
      <c r="K201" s="209"/>
      <c r="L201" s="209">
        <v>116457</v>
      </c>
      <c r="M201" s="209">
        <v>3430116</v>
      </c>
      <c r="N201" s="191">
        <f t="shared" si="7"/>
        <v>3.5144489846351504E-2</v>
      </c>
    </row>
    <row r="202" spans="1:14">
      <c r="A202" s="91">
        <v>115229003</v>
      </c>
      <c r="B202" s="92" t="s">
        <v>285</v>
      </c>
      <c r="C202" s="92" t="s">
        <v>511</v>
      </c>
      <c r="D202" s="93">
        <v>1239</v>
      </c>
      <c r="E202" s="94">
        <v>0.62640000000000007</v>
      </c>
      <c r="F202" s="206">
        <v>2</v>
      </c>
      <c r="G202" s="206">
        <v>473</v>
      </c>
      <c r="H202" s="207">
        <f t="shared" si="6"/>
        <v>0.3817594834543987</v>
      </c>
      <c r="I202" s="208">
        <v>5433429.4199999999</v>
      </c>
      <c r="J202" s="209">
        <v>83820</v>
      </c>
      <c r="K202" s="209"/>
      <c r="L202" s="209">
        <v>83820</v>
      </c>
      <c r="M202" s="209">
        <v>5517249</v>
      </c>
      <c r="N202" s="191">
        <f t="shared" si="7"/>
        <v>1.5426643749427793E-2</v>
      </c>
    </row>
    <row r="203" spans="1:14">
      <c r="A203" s="91">
        <v>125231232</v>
      </c>
      <c r="B203" s="92" t="s">
        <v>614</v>
      </c>
      <c r="C203" s="92" t="s">
        <v>615</v>
      </c>
      <c r="D203" s="93">
        <v>6852</v>
      </c>
      <c r="E203" s="94">
        <v>0.84600000000000009</v>
      </c>
      <c r="F203" s="206">
        <v>115</v>
      </c>
      <c r="G203" s="206">
        <v>2108</v>
      </c>
      <c r="H203" s="207">
        <f t="shared" si="6"/>
        <v>0.30764740221833042</v>
      </c>
      <c r="I203" s="208">
        <v>58965034.060000002</v>
      </c>
      <c r="J203" s="209">
        <v>626054</v>
      </c>
      <c r="K203" s="209"/>
      <c r="L203" s="209">
        <v>626054</v>
      </c>
      <c r="M203" s="209">
        <v>59591088</v>
      </c>
      <c r="N203" s="191">
        <f t="shared" si="7"/>
        <v>1.0617376042943603E-2</v>
      </c>
    </row>
    <row r="204" spans="1:14">
      <c r="A204" s="91">
        <v>125231303</v>
      </c>
      <c r="B204" s="92" t="s">
        <v>286</v>
      </c>
      <c r="C204" s="92" t="s">
        <v>615</v>
      </c>
      <c r="D204" s="93">
        <v>3442</v>
      </c>
      <c r="E204" s="94">
        <v>0.56889999999999996</v>
      </c>
      <c r="F204" s="206">
        <v>29</v>
      </c>
      <c r="G204" s="206">
        <v>1682</v>
      </c>
      <c r="H204" s="207">
        <f t="shared" si="6"/>
        <v>0.48866937826844858</v>
      </c>
      <c r="I204" s="208">
        <v>9586369.2300000004</v>
      </c>
      <c r="J204" s="209">
        <v>211481</v>
      </c>
      <c r="K204" s="209"/>
      <c r="L204" s="209">
        <v>211481</v>
      </c>
      <c r="M204" s="209">
        <v>9797850</v>
      </c>
      <c r="N204" s="191">
        <f t="shared" si="7"/>
        <v>2.2060570057971733E-2</v>
      </c>
    </row>
    <row r="205" spans="1:14">
      <c r="A205" s="91">
        <v>125234103</v>
      </c>
      <c r="B205" s="92" t="s">
        <v>287</v>
      </c>
      <c r="C205" s="92" t="s">
        <v>615</v>
      </c>
      <c r="D205" s="93">
        <v>4666</v>
      </c>
      <c r="E205" s="94">
        <v>0.33710000000000001</v>
      </c>
      <c r="F205" s="206">
        <v>45</v>
      </c>
      <c r="G205" s="206">
        <v>333</v>
      </c>
      <c r="H205" s="207">
        <f t="shared" si="6"/>
        <v>7.1367338191170165E-2</v>
      </c>
      <c r="I205" s="208">
        <v>3610497.55</v>
      </c>
      <c r="J205" s="209">
        <v>169874</v>
      </c>
      <c r="K205" s="209"/>
      <c r="L205" s="209">
        <v>169874</v>
      </c>
      <c r="M205" s="209">
        <v>3780372</v>
      </c>
      <c r="N205" s="191">
        <f t="shared" si="7"/>
        <v>4.705014963934824E-2</v>
      </c>
    </row>
    <row r="206" spans="1:14">
      <c r="A206" s="91">
        <v>125234502</v>
      </c>
      <c r="B206" s="92" t="s">
        <v>288</v>
      </c>
      <c r="C206" s="92" t="s">
        <v>615</v>
      </c>
      <c r="D206" s="93">
        <v>5546</v>
      </c>
      <c r="E206" s="94">
        <v>0.15</v>
      </c>
      <c r="F206" s="206">
        <v>36</v>
      </c>
      <c r="G206" s="206">
        <v>711</v>
      </c>
      <c r="H206" s="207">
        <f t="shared" si="6"/>
        <v>0.12820050486837362</v>
      </c>
      <c r="I206" s="208">
        <v>2909742.15</v>
      </c>
      <c r="J206" s="209">
        <v>89845</v>
      </c>
      <c r="K206" s="209"/>
      <c r="L206" s="209">
        <v>89845</v>
      </c>
      <c r="M206" s="209">
        <v>2999587</v>
      </c>
      <c r="N206" s="191">
        <f t="shared" si="7"/>
        <v>3.0877254879783798E-2</v>
      </c>
    </row>
    <row r="207" spans="1:14">
      <c r="A207" s="91">
        <v>125235103</v>
      </c>
      <c r="B207" s="92" t="s">
        <v>289</v>
      </c>
      <c r="C207" s="92" t="s">
        <v>615</v>
      </c>
      <c r="D207" s="93">
        <v>3532</v>
      </c>
      <c r="E207" s="94">
        <v>0.59250000000000003</v>
      </c>
      <c r="F207" s="206">
        <v>32</v>
      </c>
      <c r="G207" s="206">
        <v>1490</v>
      </c>
      <c r="H207" s="207">
        <f t="shared" si="6"/>
        <v>0.4218573046432616</v>
      </c>
      <c r="I207" s="208">
        <v>8020923.0499999998</v>
      </c>
      <c r="J207" s="209">
        <v>226013</v>
      </c>
      <c r="K207" s="209"/>
      <c r="L207" s="209">
        <v>226013</v>
      </c>
      <c r="M207" s="209">
        <v>8246936</v>
      </c>
      <c r="N207" s="191">
        <f t="shared" si="7"/>
        <v>2.817792273920396E-2</v>
      </c>
    </row>
    <row r="208" spans="1:14">
      <c r="A208" s="91">
        <v>125235502</v>
      </c>
      <c r="B208" s="92" t="s">
        <v>290</v>
      </c>
      <c r="C208" s="92" t="s">
        <v>615</v>
      </c>
      <c r="D208" s="93">
        <v>3340</v>
      </c>
      <c r="E208" s="94">
        <v>0.15</v>
      </c>
      <c r="F208" s="206">
        <v>124</v>
      </c>
      <c r="G208" s="206">
        <v>500</v>
      </c>
      <c r="H208" s="207">
        <f t="shared" si="6"/>
        <v>0.1497005988023952</v>
      </c>
      <c r="I208" s="208">
        <v>2409273.9700000002</v>
      </c>
      <c r="J208" s="209">
        <v>54108</v>
      </c>
      <c r="K208" s="209"/>
      <c r="L208" s="209">
        <v>54108</v>
      </c>
      <c r="M208" s="209">
        <v>2463382</v>
      </c>
      <c r="N208" s="191">
        <f t="shared" si="7"/>
        <v>2.2458230435287437E-2</v>
      </c>
    </row>
    <row r="209" spans="1:14">
      <c r="A209" s="91">
        <v>125236903</v>
      </c>
      <c r="B209" s="92" t="s">
        <v>291</v>
      </c>
      <c r="C209" s="92" t="s">
        <v>615</v>
      </c>
      <c r="D209" s="93">
        <v>3423</v>
      </c>
      <c r="E209" s="94">
        <v>0.43769999999999998</v>
      </c>
      <c r="F209" s="206">
        <v>23</v>
      </c>
      <c r="G209" s="206">
        <v>431</v>
      </c>
      <c r="H209" s="207">
        <f t="shared" si="6"/>
        <v>0.12591294186386212</v>
      </c>
      <c r="I209" s="208">
        <v>5748518.7599999998</v>
      </c>
      <c r="J209" s="209">
        <v>161811</v>
      </c>
      <c r="K209" s="209"/>
      <c r="L209" s="209">
        <v>161811</v>
      </c>
      <c r="M209" s="209">
        <v>5910330</v>
      </c>
      <c r="N209" s="191">
        <f t="shared" si="7"/>
        <v>2.8148336424668852E-2</v>
      </c>
    </row>
    <row r="210" spans="1:14">
      <c r="A210" s="91">
        <v>125237603</v>
      </c>
      <c r="B210" s="92" t="s">
        <v>292</v>
      </c>
      <c r="C210" s="92" t="s">
        <v>615</v>
      </c>
      <c r="D210" s="93">
        <v>3509</v>
      </c>
      <c r="E210" s="94">
        <v>0.15</v>
      </c>
      <c r="F210" s="206">
        <v>92</v>
      </c>
      <c r="G210" s="206">
        <v>285</v>
      </c>
      <c r="H210" s="207">
        <f t="shared" si="6"/>
        <v>8.1219720718153324E-2</v>
      </c>
      <c r="I210" s="208">
        <v>1790040.79</v>
      </c>
      <c r="J210" s="209">
        <v>56846</v>
      </c>
      <c r="K210" s="209"/>
      <c r="L210" s="209">
        <v>56846</v>
      </c>
      <c r="M210" s="209">
        <v>1846887</v>
      </c>
      <c r="N210" s="191">
        <f t="shared" si="7"/>
        <v>3.1756935550055237E-2</v>
      </c>
    </row>
    <row r="211" spans="1:14">
      <c r="A211" s="91">
        <v>125237702</v>
      </c>
      <c r="B211" s="92" t="s">
        <v>293</v>
      </c>
      <c r="C211" s="92" t="s">
        <v>615</v>
      </c>
      <c r="D211" s="93">
        <v>5570</v>
      </c>
      <c r="E211" s="94">
        <v>0.55369999999999997</v>
      </c>
      <c r="F211" s="206">
        <v>27</v>
      </c>
      <c r="G211" s="206">
        <v>1612</v>
      </c>
      <c r="H211" s="207">
        <f t="shared" si="6"/>
        <v>0.28940754039497307</v>
      </c>
      <c r="I211" s="208">
        <v>10826316.539999999</v>
      </c>
      <c r="J211" s="209">
        <v>333084</v>
      </c>
      <c r="K211" s="209"/>
      <c r="L211" s="209">
        <v>333084</v>
      </c>
      <c r="M211" s="209">
        <v>11159401</v>
      </c>
      <c r="N211" s="191">
        <f t="shared" si="7"/>
        <v>3.0766185227390452E-2</v>
      </c>
    </row>
    <row r="212" spans="1:14">
      <c r="A212" s="91">
        <v>125237903</v>
      </c>
      <c r="B212" s="92" t="s">
        <v>294</v>
      </c>
      <c r="C212" s="92" t="s">
        <v>615</v>
      </c>
      <c r="D212" s="93">
        <v>3706</v>
      </c>
      <c r="E212" s="94">
        <v>0.15</v>
      </c>
      <c r="F212" s="206">
        <v>50</v>
      </c>
      <c r="G212" s="206">
        <v>443</v>
      </c>
      <c r="H212" s="207">
        <f t="shared" si="6"/>
        <v>0.11953588774959525</v>
      </c>
      <c r="I212" s="208">
        <v>2654776.2799999998</v>
      </c>
      <c r="J212" s="209">
        <v>60037</v>
      </c>
      <c r="K212" s="209"/>
      <c r="L212" s="209">
        <v>60037</v>
      </c>
      <c r="M212" s="209">
        <v>2714813</v>
      </c>
      <c r="N212" s="191">
        <f t="shared" si="7"/>
        <v>2.2614606154308495E-2</v>
      </c>
    </row>
    <row r="213" spans="1:14">
      <c r="A213" s="210">
        <v>125238402</v>
      </c>
      <c r="B213" s="211" t="s">
        <v>295</v>
      </c>
      <c r="C213" s="211" t="s">
        <v>615</v>
      </c>
      <c r="D213" s="212">
        <v>4294</v>
      </c>
      <c r="E213" s="213">
        <v>0.70269999999999999</v>
      </c>
      <c r="F213" s="214">
        <v>97</v>
      </c>
      <c r="G213" s="214">
        <v>2520</v>
      </c>
      <c r="H213" s="215">
        <f t="shared" si="6"/>
        <v>0.58686539357242662</v>
      </c>
      <c r="I213" s="216">
        <v>13965648.43</v>
      </c>
      <c r="J213" s="216">
        <v>325879</v>
      </c>
      <c r="K213" s="216">
        <v>433599</v>
      </c>
      <c r="L213" s="216">
        <f>K213+J213</f>
        <v>759478</v>
      </c>
      <c r="M213" s="216">
        <v>14725126</v>
      </c>
      <c r="N213" s="217">
        <f t="shared" si="7"/>
        <v>5.4381833669000665E-2</v>
      </c>
    </row>
    <row r="214" spans="1:14">
      <c r="A214" s="91">
        <v>125238502</v>
      </c>
      <c r="B214" s="92" t="s">
        <v>296</v>
      </c>
      <c r="C214" s="92" t="s">
        <v>615</v>
      </c>
      <c r="D214" s="93">
        <v>3770</v>
      </c>
      <c r="E214" s="94">
        <v>0.3196</v>
      </c>
      <c r="F214" s="206">
        <v>56</v>
      </c>
      <c r="G214" s="206">
        <v>493</v>
      </c>
      <c r="H214" s="207">
        <f t="shared" si="6"/>
        <v>0.13076923076923078</v>
      </c>
      <c r="I214" s="208">
        <v>2513383.25</v>
      </c>
      <c r="J214" s="209">
        <v>130128</v>
      </c>
      <c r="K214" s="209"/>
      <c r="L214" s="209">
        <v>130128</v>
      </c>
      <c r="M214" s="209">
        <v>2643511</v>
      </c>
      <c r="N214" s="191">
        <f t="shared" si="7"/>
        <v>5.1773938574628441E-2</v>
      </c>
    </row>
    <row r="215" spans="1:14">
      <c r="A215" s="210">
        <v>125239452</v>
      </c>
      <c r="B215" s="211" t="s">
        <v>297</v>
      </c>
      <c r="C215" s="211" t="s">
        <v>615</v>
      </c>
      <c r="D215" s="212">
        <v>12198</v>
      </c>
      <c r="E215" s="213">
        <v>0.64670000000000005</v>
      </c>
      <c r="F215" s="214">
        <v>693</v>
      </c>
      <c r="G215" s="214">
        <v>6778</v>
      </c>
      <c r="H215" s="215">
        <f t="shared" si="6"/>
        <v>0.55566486309231022</v>
      </c>
      <c r="I215" s="216">
        <v>30479849.109999999</v>
      </c>
      <c r="J215" s="216">
        <v>851952</v>
      </c>
      <c r="K215" s="216">
        <v>2500000</v>
      </c>
      <c r="L215" s="216">
        <f>+K215+J215</f>
        <v>3351952</v>
      </c>
      <c r="M215" s="216">
        <v>33831801</v>
      </c>
      <c r="N215" s="217">
        <f t="shared" si="7"/>
        <v>0.10997271928423928</v>
      </c>
    </row>
    <row r="216" spans="1:14">
      <c r="A216" s="91">
        <v>125239603</v>
      </c>
      <c r="B216" s="92" t="s">
        <v>298</v>
      </c>
      <c r="C216" s="92" t="s">
        <v>615</v>
      </c>
      <c r="D216" s="93">
        <v>3364</v>
      </c>
      <c r="E216" s="94">
        <v>0.32550000000000001</v>
      </c>
      <c r="F216" s="206">
        <v>22</v>
      </c>
      <c r="G216" s="206">
        <v>405</v>
      </c>
      <c r="H216" s="207">
        <f t="shared" si="6"/>
        <v>0.1203923900118906</v>
      </c>
      <c r="I216" s="208">
        <v>3055697.6</v>
      </c>
      <c r="J216" s="209">
        <v>118258</v>
      </c>
      <c r="K216" s="209"/>
      <c r="L216" s="209">
        <v>118258</v>
      </c>
      <c r="M216" s="209">
        <v>3173956</v>
      </c>
      <c r="N216" s="191">
        <f t="shared" si="7"/>
        <v>3.8700949989292105E-2</v>
      </c>
    </row>
    <row r="217" spans="1:14">
      <c r="A217" s="210">
        <v>125239652</v>
      </c>
      <c r="B217" s="211" t="s">
        <v>299</v>
      </c>
      <c r="C217" s="211" t="s">
        <v>615</v>
      </c>
      <c r="D217" s="212">
        <v>5488</v>
      </c>
      <c r="E217" s="213">
        <v>0.69290000000000007</v>
      </c>
      <c r="F217" s="214">
        <v>196</v>
      </c>
      <c r="G217" s="214">
        <v>3357</v>
      </c>
      <c r="H217" s="215">
        <f t="shared" si="6"/>
        <v>0.61169825072886297</v>
      </c>
      <c r="I217" s="216">
        <v>19627845.899999999</v>
      </c>
      <c r="J217" s="216">
        <v>410685</v>
      </c>
      <c r="K217" s="216">
        <v>566401</v>
      </c>
      <c r="L217" s="216">
        <f>K217+J217</f>
        <v>977086</v>
      </c>
      <c r="M217" s="216">
        <v>20604932</v>
      </c>
      <c r="N217" s="217">
        <f t="shared" si="7"/>
        <v>4.9780607865889226E-2</v>
      </c>
    </row>
    <row r="218" spans="1:14">
      <c r="A218" s="91">
        <v>109243503</v>
      </c>
      <c r="B218" s="92" t="s">
        <v>300</v>
      </c>
      <c r="C218" s="92" t="s">
        <v>301</v>
      </c>
      <c r="D218" s="93">
        <v>600</v>
      </c>
      <c r="E218" s="94">
        <v>0.69140000000000001</v>
      </c>
      <c r="F218" s="206">
        <v>0</v>
      </c>
      <c r="G218" s="206">
        <v>270</v>
      </c>
      <c r="H218" s="207">
        <f t="shared" si="6"/>
        <v>0.45</v>
      </c>
      <c r="I218" s="208">
        <v>4894042.71</v>
      </c>
      <c r="J218" s="209">
        <v>44803</v>
      </c>
      <c r="K218" s="209"/>
      <c r="L218" s="209">
        <v>44803</v>
      </c>
      <c r="M218" s="209">
        <v>4938846</v>
      </c>
      <c r="N218" s="191">
        <f t="shared" si="7"/>
        <v>9.1546585624300847E-3</v>
      </c>
    </row>
    <row r="219" spans="1:14">
      <c r="A219" s="91">
        <v>109246003</v>
      </c>
      <c r="B219" s="92" t="s">
        <v>302</v>
      </c>
      <c r="C219" s="92" t="s">
        <v>301</v>
      </c>
      <c r="D219" s="93">
        <v>949</v>
      </c>
      <c r="E219" s="94">
        <v>0.6895</v>
      </c>
      <c r="F219" s="206">
        <v>0</v>
      </c>
      <c r="G219" s="206">
        <v>390</v>
      </c>
      <c r="H219" s="207">
        <f t="shared" si="6"/>
        <v>0.41095890410958902</v>
      </c>
      <c r="I219" s="208">
        <v>4841285.17</v>
      </c>
      <c r="J219" s="209">
        <v>70668</v>
      </c>
      <c r="K219" s="209"/>
      <c r="L219" s="209">
        <v>70668</v>
      </c>
      <c r="M219" s="209">
        <v>4911953</v>
      </c>
      <c r="N219" s="191">
        <f t="shared" si="7"/>
        <v>1.4596915388894573E-2</v>
      </c>
    </row>
    <row r="220" spans="1:14">
      <c r="A220" s="91">
        <v>109248003</v>
      </c>
      <c r="B220" s="92" t="s">
        <v>303</v>
      </c>
      <c r="C220" s="92" t="s">
        <v>301</v>
      </c>
      <c r="D220" s="93">
        <v>2232</v>
      </c>
      <c r="E220" s="94">
        <v>0.54359999999999997</v>
      </c>
      <c r="F220" s="206">
        <v>2</v>
      </c>
      <c r="G220" s="206">
        <v>795</v>
      </c>
      <c r="H220" s="207">
        <f t="shared" si="6"/>
        <v>0.35618279569892475</v>
      </c>
      <c r="I220" s="208">
        <v>6077471.5099999998</v>
      </c>
      <c r="J220" s="209">
        <v>131038</v>
      </c>
      <c r="K220" s="209"/>
      <c r="L220" s="209">
        <v>131038</v>
      </c>
      <c r="M220" s="209">
        <v>6208510</v>
      </c>
      <c r="N220" s="191">
        <f t="shared" si="7"/>
        <v>2.1561349943703845E-2</v>
      </c>
    </row>
    <row r="221" spans="1:14">
      <c r="A221" s="91">
        <v>105251453</v>
      </c>
      <c r="B221" s="92" t="s">
        <v>547</v>
      </c>
      <c r="C221" s="92" t="s">
        <v>509</v>
      </c>
      <c r="D221" s="93">
        <v>2182</v>
      </c>
      <c r="E221" s="94">
        <v>0.752</v>
      </c>
      <c r="F221" s="206">
        <v>0</v>
      </c>
      <c r="G221" s="206">
        <v>1286</v>
      </c>
      <c r="H221" s="207">
        <f t="shared" si="6"/>
        <v>0.58936755270394137</v>
      </c>
      <c r="I221" s="208">
        <v>12352778.289999999</v>
      </c>
      <c r="J221" s="209">
        <v>177213</v>
      </c>
      <c r="K221" s="209"/>
      <c r="L221" s="209">
        <v>177213</v>
      </c>
      <c r="M221" s="209">
        <v>12529991</v>
      </c>
      <c r="N221" s="191">
        <f t="shared" si="7"/>
        <v>1.4345979976298993E-2</v>
      </c>
    </row>
    <row r="222" spans="1:14">
      <c r="A222" s="91">
        <v>105252602</v>
      </c>
      <c r="B222" s="92" t="s">
        <v>535</v>
      </c>
      <c r="C222" s="92" t="s">
        <v>509</v>
      </c>
      <c r="D222" s="93">
        <v>13698</v>
      </c>
      <c r="E222" s="94">
        <v>0.76479999999999992</v>
      </c>
      <c r="F222" s="206">
        <v>1008</v>
      </c>
      <c r="G222" s="206">
        <v>9737</v>
      </c>
      <c r="H222" s="207">
        <f t="shared" si="6"/>
        <v>0.71083369835012411</v>
      </c>
      <c r="I222" s="208">
        <v>55971869.170000002</v>
      </c>
      <c r="J222" s="209">
        <v>1131433</v>
      </c>
      <c r="K222" s="209"/>
      <c r="L222" s="209">
        <v>1131433</v>
      </c>
      <c r="M222" s="209">
        <v>57103302</v>
      </c>
      <c r="N222" s="191">
        <f t="shared" si="7"/>
        <v>2.0214312060288092E-2</v>
      </c>
    </row>
    <row r="223" spans="1:14">
      <c r="A223" s="91">
        <v>105253303</v>
      </c>
      <c r="B223" s="92" t="s">
        <v>304</v>
      </c>
      <c r="C223" s="92" t="s">
        <v>509</v>
      </c>
      <c r="D223" s="93">
        <v>1612</v>
      </c>
      <c r="E223" s="94">
        <v>0.42859999999999998</v>
      </c>
      <c r="F223" s="206">
        <v>9</v>
      </c>
      <c r="G223" s="206">
        <v>387</v>
      </c>
      <c r="H223" s="207">
        <f t="shared" si="6"/>
        <v>0.2400744416873449</v>
      </c>
      <c r="I223" s="208">
        <v>2915331.05</v>
      </c>
      <c r="J223" s="209">
        <v>74618</v>
      </c>
      <c r="K223" s="209"/>
      <c r="L223" s="209">
        <v>74618</v>
      </c>
      <c r="M223" s="209">
        <v>2989949</v>
      </c>
      <c r="N223" s="191">
        <f t="shared" si="7"/>
        <v>2.5595017759646951E-2</v>
      </c>
    </row>
    <row r="224" spans="1:14">
      <c r="A224" s="91">
        <v>105253553</v>
      </c>
      <c r="B224" s="92" t="s">
        <v>305</v>
      </c>
      <c r="C224" s="92" t="s">
        <v>509</v>
      </c>
      <c r="D224" s="93">
        <v>2156</v>
      </c>
      <c r="E224" s="94">
        <v>0.48949999999999999</v>
      </c>
      <c r="F224" s="206">
        <v>4</v>
      </c>
      <c r="G224" s="206">
        <v>838</v>
      </c>
      <c r="H224" s="207">
        <f t="shared" si="6"/>
        <v>0.38868274582560297</v>
      </c>
      <c r="I224" s="208">
        <v>6412496.25</v>
      </c>
      <c r="J224" s="209">
        <v>113979</v>
      </c>
      <c r="K224" s="209"/>
      <c r="L224" s="209">
        <v>113979</v>
      </c>
      <c r="M224" s="209">
        <v>6526475</v>
      </c>
      <c r="N224" s="191">
        <f t="shared" si="7"/>
        <v>1.7774474332051267E-2</v>
      </c>
    </row>
    <row r="225" spans="1:14">
      <c r="A225" s="91">
        <v>105253903</v>
      </c>
      <c r="B225" s="92" t="s">
        <v>306</v>
      </c>
      <c r="C225" s="92" t="s">
        <v>509</v>
      </c>
      <c r="D225" s="93">
        <v>2146</v>
      </c>
      <c r="E225" s="94">
        <v>0.57699999999999996</v>
      </c>
      <c r="F225" s="206">
        <v>5</v>
      </c>
      <c r="G225" s="206">
        <v>636</v>
      </c>
      <c r="H225" s="207">
        <f t="shared" si="6"/>
        <v>0.29636533084808947</v>
      </c>
      <c r="I225" s="208">
        <v>10070047.24</v>
      </c>
      <c r="J225" s="209">
        <v>133730</v>
      </c>
      <c r="K225" s="209"/>
      <c r="L225" s="209">
        <v>133730</v>
      </c>
      <c r="M225" s="209">
        <v>10203777</v>
      </c>
      <c r="N225" s="191">
        <f t="shared" si="7"/>
        <v>1.327995359036665E-2</v>
      </c>
    </row>
    <row r="226" spans="1:14">
      <c r="A226" s="91">
        <v>105254053</v>
      </c>
      <c r="B226" s="92" t="s">
        <v>562</v>
      </c>
      <c r="C226" s="92" t="s">
        <v>509</v>
      </c>
      <c r="D226" s="93">
        <v>1922</v>
      </c>
      <c r="E226" s="94">
        <v>0.73950000000000005</v>
      </c>
      <c r="F226" s="206">
        <v>5</v>
      </c>
      <c r="G226" s="206">
        <v>970</v>
      </c>
      <c r="H226" s="207">
        <f t="shared" si="6"/>
        <v>0.50468262226847038</v>
      </c>
      <c r="I226" s="208">
        <v>8105697.2000000002</v>
      </c>
      <c r="J226" s="209">
        <v>153502</v>
      </c>
      <c r="K226" s="209"/>
      <c r="L226" s="209">
        <v>153502</v>
      </c>
      <c r="M226" s="209">
        <v>8259199</v>
      </c>
      <c r="N226" s="191">
        <f t="shared" si="7"/>
        <v>1.8937519649759406E-2</v>
      </c>
    </row>
    <row r="227" spans="1:14">
      <c r="A227" s="91">
        <v>105254353</v>
      </c>
      <c r="B227" s="92" t="s">
        <v>481</v>
      </c>
      <c r="C227" s="92" t="s">
        <v>509</v>
      </c>
      <c r="D227" s="93">
        <v>2073</v>
      </c>
      <c r="E227" s="94">
        <v>0.56930000000000003</v>
      </c>
      <c r="F227" s="206">
        <v>5</v>
      </c>
      <c r="G227" s="206">
        <v>548</v>
      </c>
      <c r="H227" s="207">
        <f t="shared" si="6"/>
        <v>0.26435118186203571</v>
      </c>
      <c r="I227" s="208">
        <v>8436405.7300000004</v>
      </c>
      <c r="J227" s="209">
        <v>127457</v>
      </c>
      <c r="K227" s="209"/>
      <c r="L227" s="209">
        <v>127457</v>
      </c>
      <c r="M227" s="209">
        <v>8563863</v>
      </c>
      <c r="N227" s="191">
        <f t="shared" si="7"/>
        <v>1.5108006191162589E-2</v>
      </c>
    </row>
    <row r="228" spans="1:14">
      <c r="A228" s="210">
        <v>105256553</v>
      </c>
      <c r="B228" s="211" t="s">
        <v>512</v>
      </c>
      <c r="C228" s="211" t="s">
        <v>509</v>
      </c>
      <c r="D228" s="212">
        <v>1201</v>
      </c>
      <c r="E228" s="213">
        <v>0.78370000000000006</v>
      </c>
      <c r="F228" s="214">
        <v>4</v>
      </c>
      <c r="G228" s="214">
        <v>668</v>
      </c>
      <c r="H228" s="215">
        <f t="shared" si="6"/>
        <v>0.55620316402997505</v>
      </c>
      <c r="I228" s="216">
        <v>7586454.5300000003</v>
      </c>
      <c r="J228" s="216">
        <v>101652</v>
      </c>
      <c r="K228" s="216">
        <v>497648</v>
      </c>
      <c r="L228" s="216">
        <f>K228+J228</f>
        <v>599300</v>
      </c>
      <c r="M228" s="216">
        <v>8185755</v>
      </c>
      <c r="N228" s="217">
        <f t="shared" si="7"/>
        <v>7.8996119680163651E-2</v>
      </c>
    </row>
    <row r="229" spans="1:14">
      <c r="A229" s="91">
        <v>105257602</v>
      </c>
      <c r="B229" s="92" t="s">
        <v>482</v>
      </c>
      <c r="C229" s="92" t="s">
        <v>509</v>
      </c>
      <c r="D229" s="93">
        <v>7309</v>
      </c>
      <c r="E229" s="94">
        <v>0.46499999999999997</v>
      </c>
      <c r="F229" s="206">
        <v>84</v>
      </c>
      <c r="G229" s="206">
        <v>2983</v>
      </c>
      <c r="H229" s="207">
        <f t="shared" si="6"/>
        <v>0.40812696675331783</v>
      </c>
      <c r="I229" s="208">
        <v>12886098.84</v>
      </c>
      <c r="J229" s="209">
        <v>367058</v>
      </c>
      <c r="K229" s="209"/>
      <c r="L229" s="209">
        <v>367058</v>
      </c>
      <c r="M229" s="209">
        <v>13253157</v>
      </c>
      <c r="N229" s="191">
        <f t="shared" si="7"/>
        <v>2.8484816433396235E-2</v>
      </c>
    </row>
    <row r="230" spans="1:14">
      <c r="A230" s="91">
        <v>105258303</v>
      </c>
      <c r="B230" s="92" t="s">
        <v>483</v>
      </c>
      <c r="C230" s="92" t="s">
        <v>509</v>
      </c>
      <c r="D230" s="93">
        <v>1684</v>
      </c>
      <c r="E230" s="94">
        <v>0.65800000000000003</v>
      </c>
      <c r="F230" s="206">
        <v>1</v>
      </c>
      <c r="G230" s="206">
        <v>700</v>
      </c>
      <c r="H230" s="207">
        <f t="shared" si="6"/>
        <v>0.41567695961995249</v>
      </c>
      <c r="I230" s="208">
        <v>8180811.4000000004</v>
      </c>
      <c r="J230" s="209">
        <v>119672</v>
      </c>
      <c r="K230" s="209"/>
      <c r="L230" s="209">
        <v>119672</v>
      </c>
      <c r="M230" s="209">
        <v>8300483</v>
      </c>
      <c r="N230" s="191">
        <f t="shared" si="7"/>
        <v>1.4628328921016273E-2</v>
      </c>
    </row>
    <row r="231" spans="1:14">
      <c r="A231" s="91">
        <v>105258503</v>
      </c>
      <c r="B231" s="92" t="s">
        <v>147</v>
      </c>
      <c r="C231" s="92" t="s">
        <v>509</v>
      </c>
      <c r="D231" s="93">
        <v>1563</v>
      </c>
      <c r="E231" s="94">
        <v>0.73480000000000001</v>
      </c>
      <c r="F231" s="206">
        <v>2</v>
      </c>
      <c r="G231" s="206">
        <v>805</v>
      </c>
      <c r="H231" s="207">
        <f t="shared" si="6"/>
        <v>0.5150351887396033</v>
      </c>
      <c r="I231" s="208">
        <v>8715548.1300000008</v>
      </c>
      <c r="J231" s="209">
        <v>124037</v>
      </c>
      <c r="K231" s="209"/>
      <c r="L231" s="209">
        <v>124037</v>
      </c>
      <c r="M231" s="209">
        <v>8839585</v>
      </c>
      <c r="N231" s="191">
        <f t="shared" si="7"/>
        <v>1.4231677474541026E-2</v>
      </c>
    </row>
    <row r="232" spans="1:14">
      <c r="A232" s="210">
        <v>105259103</v>
      </c>
      <c r="B232" s="211" t="s">
        <v>508</v>
      </c>
      <c r="C232" s="211" t="s">
        <v>509</v>
      </c>
      <c r="D232" s="212">
        <v>1207</v>
      </c>
      <c r="E232" s="213">
        <v>0.79349999999999998</v>
      </c>
      <c r="F232" s="214">
        <v>2</v>
      </c>
      <c r="G232" s="214">
        <v>674</v>
      </c>
      <c r="H232" s="215">
        <f t="shared" si="6"/>
        <v>0.55840927920463956</v>
      </c>
      <c r="I232" s="216">
        <v>8499652.4700000007</v>
      </c>
      <c r="J232" s="216">
        <v>103437</v>
      </c>
      <c r="K232" s="216">
        <v>502352</v>
      </c>
      <c r="L232" s="216">
        <f>K232+J232</f>
        <v>605789</v>
      </c>
      <c r="M232" s="216">
        <v>9105441</v>
      </c>
      <c r="N232" s="217">
        <f t="shared" si="7"/>
        <v>7.1272152848385728E-2</v>
      </c>
    </row>
    <row r="233" spans="1:14">
      <c r="A233" s="91">
        <v>105259703</v>
      </c>
      <c r="B233" s="92" t="s">
        <v>484</v>
      </c>
      <c r="C233" s="92" t="s">
        <v>509</v>
      </c>
      <c r="D233" s="93">
        <v>1506</v>
      </c>
      <c r="E233" s="94">
        <v>0.62539999999999996</v>
      </c>
      <c r="F233" s="206">
        <v>2</v>
      </c>
      <c r="G233" s="206">
        <v>463</v>
      </c>
      <c r="H233" s="207">
        <f t="shared" si="6"/>
        <v>0.30743691899070386</v>
      </c>
      <c r="I233" s="208">
        <v>6432950.8200000003</v>
      </c>
      <c r="J233" s="209">
        <v>101720</v>
      </c>
      <c r="K233" s="209"/>
      <c r="L233" s="209">
        <v>101720</v>
      </c>
      <c r="M233" s="209">
        <v>6534671</v>
      </c>
      <c r="N233" s="191">
        <f t="shared" si="7"/>
        <v>1.5812367115220646E-2</v>
      </c>
    </row>
    <row r="234" spans="1:14">
      <c r="A234" s="91">
        <v>101260303</v>
      </c>
      <c r="B234" s="92" t="s">
        <v>518</v>
      </c>
      <c r="C234" s="92" t="s">
        <v>519</v>
      </c>
      <c r="D234" s="93">
        <v>3786</v>
      </c>
      <c r="E234" s="94">
        <v>0.77350000000000008</v>
      </c>
      <c r="F234" s="206">
        <v>2</v>
      </c>
      <c r="G234" s="206">
        <v>2253</v>
      </c>
      <c r="H234" s="207">
        <f t="shared" si="6"/>
        <v>0.59508716323296351</v>
      </c>
      <c r="I234" s="208">
        <v>22118943.690000001</v>
      </c>
      <c r="J234" s="209">
        <v>316275</v>
      </c>
      <c r="K234" s="209"/>
      <c r="L234" s="209">
        <v>316275</v>
      </c>
      <c r="M234" s="209">
        <v>22435219</v>
      </c>
      <c r="N234" s="191">
        <f t="shared" si="7"/>
        <v>1.4298843309727628E-2</v>
      </c>
    </row>
    <row r="235" spans="1:14">
      <c r="A235" s="91">
        <v>101260803</v>
      </c>
      <c r="B235" s="92" t="s">
        <v>521</v>
      </c>
      <c r="C235" s="92" t="s">
        <v>519</v>
      </c>
      <c r="D235" s="93">
        <v>1875</v>
      </c>
      <c r="E235" s="94">
        <v>0.77790000000000004</v>
      </c>
      <c r="F235" s="206">
        <v>0</v>
      </c>
      <c r="G235" s="206">
        <v>1151</v>
      </c>
      <c r="H235" s="207">
        <f t="shared" si="6"/>
        <v>0.61386666666666667</v>
      </c>
      <c r="I235" s="208">
        <v>11618272.779999999</v>
      </c>
      <c r="J235" s="209">
        <v>157525</v>
      </c>
      <c r="K235" s="209"/>
      <c r="L235" s="209">
        <v>157525</v>
      </c>
      <c r="M235" s="209">
        <v>11775798</v>
      </c>
      <c r="N235" s="191">
        <f t="shared" si="7"/>
        <v>1.3558402611373416E-2</v>
      </c>
    </row>
    <row r="236" spans="1:14">
      <c r="A236" s="91">
        <v>101261302</v>
      </c>
      <c r="B236" s="92" t="s">
        <v>593</v>
      </c>
      <c r="C236" s="92" t="s">
        <v>519</v>
      </c>
      <c r="D236" s="93">
        <v>5033</v>
      </c>
      <c r="E236" s="94">
        <v>0.7248</v>
      </c>
      <c r="F236" s="206">
        <v>5</v>
      </c>
      <c r="G236" s="206">
        <v>2737</v>
      </c>
      <c r="H236" s="207">
        <f t="shared" si="6"/>
        <v>0.54381084840055638</v>
      </c>
      <c r="I236" s="208">
        <v>28755346.27</v>
      </c>
      <c r="J236" s="209">
        <v>393975</v>
      </c>
      <c r="K236" s="209"/>
      <c r="L236" s="209">
        <v>393975</v>
      </c>
      <c r="M236" s="209">
        <v>29149321</v>
      </c>
      <c r="N236" s="191">
        <f t="shared" si="7"/>
        <v>1.3700921084404679E-2</v>
      </c>
    </row>
    <row r="237" spans="1:14">
      <c r="A237" s="91">
        <v>101262903</v>
      </c>
      <c r="B237" s="92" t="s">
        <v>485</v>
      </c>
      <c r="C237" s="92" t="s">
        <v>519</v>
      </c>
      <c r="D237" s="93">
        <v>1211</v>
      </c>
      <c r="E237" s="94">
        <v>0.69530000000000003</v>
      </c>
      <c r="F237" s="206">
        <v>1</v>
      </c>
      <c r="G237" s="206">
        <v>480</v>
      </c>
      <c r="H237" s="207">
        <f t="shared" si="6"/>
        <v>0.39636663914120562</v>
      </c>
      <c r="I237" s="208">
        <v>6581003.5999999996</v>
      </c>
      <c r="J237" s="209">
        <v>90937</v>
      </c>
      <c r="K237" s="209"/>
      <c r="L237" s="209">
        <v>90937</v>
      </c>
      <c r="M237" s="209">
        <v>6671941</v>
      </c>
      <c r="N237" s="191">
        <f t="shared" si="7"/>
        <v>1.3818165970916712E-2</v>
      </c>
    </row>
    <row r="238" spans="1:14">
      <c r="A238" s="91">
        <v>101264003</v>
      </c>
      <c r="B238" s="92" t="s">
        <v>486</v>
      </c>
      <c r="C238" s="92" t="s">
        <v>519</v>
      </c>
      <c r="D238" s="93">
        <v>3439</v>
      </c>
      <c r="E238" s="94">
        <v>0.65669999999999995</v>
      </c>
      <c r="F238" s="206">
        <v>8</v>
      </c>
      <c r="G238" s="206">
        <v>2013</v>
      </c>
      <c r="H238" s="207">
        <f t="shared" si="6"/>
        <v>0.58534457691189301</v>
      </c>
      <c r="I238" s="208">
        <v>13092545.52</v>
      </c>
      <c r="J238" s="209">
        <v>243906</v>
      </c>
      <c r="K238" s="209"/>
      <c r="L238" s="209">
        <v>243906</v>
      </c>
      <c r="M238" s="209">
        <v>13336452</v>
      </c>
      <c r="N238" s="191">
        <f t="shared" si="7"/>
        <v>1.8629416229824225E-2</v>
      </c>
    </row>
    <row r="239" spans="1:14">
      <c r="A239" s="91">
        <v>101268003</v>
      </c>
      <c r="B239" s="92" t="s">
        <v>487</v>
      </c>
      <c r="C239" s="92" t="s">
        <v>519</v>
      </c>
      <c r="D239" s="93">
        <v>2813</v>
      </c>
      <c r="E239" s="94">
        <v>0.63359999999999994</v>
      </c>
      <c r="F239" s="206">
        <v>2</v>
      </c>
      <c r="G239" s="206">
        <v>1794</v>
      </c>
      <c r="H239" s="207">
        <f t="shared" si="6"/>
        <v>0.63775328830430145</v>
      </c>
      <c r="I239" s="208">
        <v>14697380.140000001</v>
      </c>
      <c r="J239" s="209">
        <v>192490</v>
      </c>
      <c r="K239" s="209"/>
      <c r="L239" s="209">
        <v>192490</v>
      </c>
      <c r="M239" s="209">
        <v>14889870</v>
      </c>
      <c r="N239" s="191">
        <f t="shared" si="7"/>
        <v>1.3096882448874279E-2</v>
      </c>
    </row>
    <row r="240" spans="1:14">
      <c r="A240" s="91">
        <v>106272003</v>
      </c>
      <c r="B240" s="92" t="s">
        <v>488</v>
      </c>
      <c r="C240" s="92" t="s">
        <v>489</v>
      </c>
      <c r="D240" s="93">
        <v>552</v>
      </c>
      <c r="E240" s="94">
        <v>0.33410000000000001</v>
      </c>
      <c r="F240" s="206">
        <v>0</v>
      </c>
      <c r="G240" s="206">
        <v>308</v>
      </c>
      <c r="H240" s="207">
        <f t="shared" si="6"/>
        <v>0.55797101449275366</v>
      </c>
      <c r="I240" s="208">
        <v>2476404.98</v>
      </c>
      <c r="J240" s="209">
        <v>19918</v>
      </c>
      <c r="K240" s="209"/>
      <c r="L240" s="209">
        <v>19918</v>
      </c>
      <c r="M240" s="209">
        <v>2496323</v>
      </c>
      <c r="N240" s="191">
        <f t="shared" si="7"/>
        <v>8.0431190216714958E-3</v>
      </c>
    </row>
    <row r="241" spans="1:14">
      <c r="A241" s="91">
        <v>112281302</v>
      </c>
      <c r="B241" s="92" t="s">
        <v>490</v>
      </c>
      <c r="C241" s="92" t="s">
        <v>491</v>
      </c>
      <c r="D241" s="93">
        <v>9342</v>
      </c>
      <c r="E241" s="94">
        <v>0.4824</v>
      </c>
      <c r="F241" s="206">
        <v>403</v>
      </c>
      <c r="G241" s="206">
        <v>4525</v>
      </c>
      <c r="H241" s="207">
        <f t="shared" si="6"/>
        <v>0.48437165489188611</v>
      </c>
      <c r="I241" s="208">
        <v>18863068.199999999</v>
      </c>
      <c r="J241" s="209">
        <v>486711</v>
      </c>
      <c r="K241" s="209"/>
      <c r="L241" s="209">
        <v>486711</v>
      </c>
      <c r="M241" s="209">
        <v>19349779</v>
      </c>
      <c r="N241" s="191">
        <f t="shared" si="7"/>
        <v>2.5802313538791147E-2</v>
      </c>
    </row>
    <row r="242" spans="1:14">
      <c r="A242" s="91">
        <v>112282004</v>
      </c>
      <c r="B242" s="92" t="s">
        <v>492</v>
      </c>
      <c r="C242" s="92" t="s">
        <v>491</v>
      </c>
      <c r="D242" s="93">
        <v>557</v>
      </c>
      <c r="E242" s="94">
        <v>0.5242</v>
      </c>
      <c r="F242" s="206">
        <v>0</v>
      </c>
      <c r="G242" s="206">
        <v>190</v>
      </c>
      <c r="H242" s="207">
        <f t="shared" si="6"/>
        <v>0.34111310592459604</v>
      </c>
      <c r="I242" s="208">
        <v>2175418.12</v>
      </c>
      <c r="J242" s="209">
        <v>31534</v>
      </c>
      <c r="K242" s="209"/>
      <c r="L242" s="209">
        <v>31534</v>
      </c>
      <c r="M242" s="209">
        <v>2206952</v>
      </c>
      <c r="N242" s="191">
        <f t="shared" si="7"/>
        <v>1.4495549021169268E-2</v>
      </c>
    </row>
    <row r="243" spans="1:14">
      <c r="A243" s="91">
        <v>112283003</v>
      </c>
      <c r="B243" s="92" t="s">
        <v>493</v>
      </c>
      <c r="C243" s="92" t="s">
        <v>491</v>
      </c>
      <c r="D243" s="93">
        <v>3091</v>
      </c>
      <c r="E243" s="94">
        <v>0.50659999999999994</v>
      </c>
      <c r="F243" s="206">
        <v>19</v>
      </c>
      <c r="G243" s="206">
        <v>756</v>
      </c>
      <c r="H243" s="207">
        <f t="shared" si="6"/>
        <v>0.24458104173406664</v>
      </c>
      <c r="I243" s="208">
        <v>5511198.3899999997</v>
      </c>
      <c r="J243" s="209">
        <v>169117</v>
      </c>
      <c r="K243" s="209"/>
      <c r="L243" s="209">
        <v>169117</v>
      </c>
      <c r="M243" s="209">
        <v>5680315</v>
      </c>
      <c r="N243" s="191">
        <f t="shared" si="7"/>
        <v>3.0685995682329329E-2</v>
      </c>
    </row>
    <row r="244" spans="1:14">
      <c r="A244" s="91">
        <v>112286003</v>
      </c>
      <c r="B244" s="92" t="s">
        <v>494</v>
      </c>
      <c r="C244" s="92" t="s">
        <v>491</v>
      </c>
      <c r="D244" s="93">
        <v>2593</v>
      </c>
      <c r="E244" s="94">
        <v>0.53420000000000001</v>
      </c>
      <c r="F244" s="206">
        <v>17</v>
      </c>
      <c r="G244" s="206">
        <v>922</v>
      </c>
      <c r="H244" s="207">
        <f t="shared" si="6"/>
        <v>0.3555726957192441</v>
      </c>
      <c r="I244" s="208">
        <v>7705748.9000000004</v>
      </c>
      <c r="J244" s="209">
        <v>149600</v>
      </c>
      <c r="K244" s="209"/>
      <c r="L244" s="209">
        <v>149600</v>
      </c>
      <c r="M244" s="209">
        <v>7855349</v>
      </c>
      <c r="N244" s="191">
        <f t="shared" si="7"/>
        <v>1.9414089654543457E-2</v>
      </c>
    </row>
    <row r="245" spans="1:14">
      <c r="A245" s="91">
        <v>112289003</v>
      </c>
      <c r="B245" s="92" t="s">
        <v>495</v>
      </c>
      <c r="C245" s="92" t="s">
        <v>491</v>
      </c>
      <c r="D245" s="93">
        <v>4296</v>
      </c>
      <c r="E245" s="94">
        <v>0.54610000000000003</v>
      </c>
      <c r="F245" s="206">
        <v>25</v>
      </c>
      <c r="G245" s="206">
        <v>1614</v>
      </c>
      <c r="H245" s="207">
        <f t="shared" si="6"/>
        <v>0.37569832402234637</v>
      </c>
      <c r="I245" s="208">
        <v>12350739.85</v>
      </c>
      <c r="J245" s="209">
        <v>253373</v>
      </c>
      <c r="K245" s="209"/>
      <c r="L245" s="209">
        <v>253373</v>
      </c>
      <c r="M245" s="209">
        <v>12604113</v>
      </c>
      <c r="N245" s="191">
        <f t="shared" si="7"/>
        <v>2.0514815555766109E-2</v>
      </c>
    </row>
    <row r="246" spans="1:14">
      <c r="A246" s="91">
        <v>111291304</v>
      </c>
      <c r="B246" s="92" t="s">
        <v>496</v>
      </c>
      <c r="C246" s="92" t="s">
        <v>497</v>
      </c>
      <c r="D246" s="93">
        <v>956</v>
      </c>
      <c r="E246" s="94">
        <v>0.60160000000000002</v>
      </c>
      <c r="F246" s="206">
        <v>4</v>
      </c>
      <c r="G246" s="206">
        <v>399</v>
      </c>
      <c r="H246" s="207">
        <f t="shared" si="6"/>
        <v>0.41736401673640167</v>
      </c>
      <c r="I246" s="208">
        <v>5226793.79</v>
      </c>
      <c r="J246" s="209">
        <v>62114</v>
      </c>
      <c r="K246" s="209"/>
      <c r="L246" s="209">
        <v>62114</v>
      </c>
      <c r="M246" s="209">
        <v>5288908</v>
      </c>
      <c r="N246" s="191">
        <f t="shared" si="7"/>
        <v>1.1883807262271956E-2</v>
      </c>
    </row>
    <row r="247" spans="1:14">
      <c r="A247" s="91">
        <v>111292304</v>
      </c>
      <c r="B247" s="92" t="s">
        <v>498</v>
      </c>
      <c r="C247" s="92" t="s">
        <v>497</v>
      </c>
      <c r="D247" s="93">
        <v>428</v>
      </c>
      <c r="E247" s="94">
        <v>0.63440000000000007</v>
      </c>
      <c r="F247" s="206">
        <v>0</v>
      </c>
      <c r="G247" s="206">
        <v>197</v>
      </c>
      <c r="H247" s="207">
        <f t="shared" si="6"/>
        <v>0.46028037383177572</v>
      </c>
      <c r="I247" s="208">
        <v>2732785.58</v>
      </c>
      <c r="J247" s="209">
        <v>29325</v>
      </c>
      <c r="K247" s="209"/>
      <c r="L247" s="209">
        <v>29325</v>
      </c>
      <c r="M247" s="209">
        <v>2762111</v>
      </c>
      <c r="N247" s="191">
        <f t="shared" si="7"/>
        <v>1.0730962653864678E-2</v>
      </c>
    </row>
    <row r="248" spans="1:14">
      <c r="A248" s="91">
        <v>111297504</v>
      </c>
      <c r="B248" s="92" t="s">
        <v>499</v>
      </c>
      <c r="C248" s="92" t="s">
        <v>497</v>
      </c>
      <c r="D248" s="93">
        <v>866</v>
      </c>
      <c r="E248" s="94">
        <v>0.64</v>
      </c>
      <c r="F248" s="206">
        <v>4</v>
      </c>
      <c r="G248" s="206">
        <v>355</v>
      </c>
      <c r="H248" s="207">
        <f t="shared" si="6"/>
        <v>0.40993071593533487</v>
      </c>
      <c r="I248" s="208">
        <v>4245513.3499999996</v>
      </c>
      <c r="J248" s="209">
        <v>59858</v>
      </c>
      <c r="K248" s="209"/>
      <c r="L248" s="209">
        <v>59858</v>
      </c>
      <c r="M248" s="209">
        <v>4305371</v>
      </c>
      <c r="N248" s="191">
        <f t="shared" si="7"/>
        <v>1.4099037045779252E-2</v>
      </c>
    </row>
    <row r="249" spans="1:14">
      <c r="A249" s="91">
        <v>101301303</v>
      </c>
      <c r="B249" s="92" t="s">
        <v>523</v>
      </c>
      <c r="C249" s="92" t="s">
        <v>524</v>
      </c>
      <c r="D249" s="93">
        <v>1131</v>
      </c>
      <c r="E249" s="94">
        <v>0.76140000000000008</v>
      </c>
      <c r="F249" s="206">
        <v>0</v>
      </c>
      <c r="G249" s="206">
        <v>515</v>
      </c>
      <c r="H249" s="207">
        <f t="shared" si="6"/>
        <v>0.45534924845269675</v>
      </c>
      <c r="I249" s="208">
        <v>6581297.3899999997</v>
      </c>
      <c r="J249" s="209">
        <v>93003</v>
      </c>
      <c r="K249" s="209"/>
      <c r="L249" s="209">
        <v>93003</v>
      </c>
      <c r="M249" s="209">
        <v>6674300</v>
      </c>
      <c r="N249" s="191">
        <f t="shared" si="7"/>
        <v>1.4131348955802215E-2</v>
      </c>
    </row>
    <row r="250" spans="1:14">
      <c r="A250" s="91">
        <v>101301403</v>
      </c>
      <c r="B250" s="92" t="s">
        <v>500</v>
      </c>
      <c r="C250" s="92" t="s">
        <v>524</v>
      </c>
      <c r="D250" s="93">
        <v>1931</v>
      </c>
      <c r="E250" s="94">
        <v>0.61280000000000001</v>
      </c>
      <c r="F250" s="206">
        <v>3</v>
      </c>
      <c r="G250" s="206">
        <v>735</v>
      </c>
      <c r="H250" s="207">
        <f t="shared" si="6"/>
        <v>0.38063179699637495</v>
      </c>
      <c r="I250" s="208">
        <v>7822528.1600000001</v>
      </c>
      <c r="J250" s="209">
        <v>127798</v>
      </c>
      <c r="K250" s="209"/>
      <c r="L250" s="209">
        <v>127798</v>
      </c>
      <c r="M250" s="209">
        <v>7950326</v>
      </c>
      <c r="N250" s="191">
        <f t="shared" si="7"/>
        <v>1.6337153077119745E-2</v>
      </c>
    </row>
    <row r="251" spans="1:14">
      <c r="A251" s="91">
        <v>101303503</v>
      </c>
      <c r="B251" s="92" t="s">
        <v>415</v>
      </c>
      <c r="C251" s="92" t="s">
        <v>524</v>
      </c>
      <c r="D251" s="93">
        <v>847</v>
      </c>
      <c r="E251" s="94">
        <v>0.70750000000000002</v>
      </c>
      <c r="F251" s="206">
        <v>1</v>
      </c>
      <c r="G251" s="206">
        <v>386</v>
      </c>
      <c r="H251" s="207">
        <f t="shared" si="6"/>
        <v>0.45572609208972847</v>
      </c>
      <c r="I251" s="208">
        <v>5214801.1500000004</v>
      </c>
      <c r="J251" s="209">
        <v>64719</v>
      </c>
      <c r="K251" s="209"/>
      <c r="L251" s="209">
        <v>64719</v>
      </c>
      <c r="M251" s="209">
        <v>5279520</v>
      </c>
      <c r="N251" s="191">
        <f t="shared" si="7"/>
        <v>1.2410607449528469E-2</v>
      </c>
    </row>
    <row r="252" spans="1:14">
      <c r="A252" s="91">
        <v>101306503</v>
      </c>
      <c r="B252" s="92" t="s">
        <v>571</v>
      </c>
      <c r="C252" s="92" t="s">
        <v>524</v>
      </c>
      <c r="D252" s="93">
        <v>616</v>
      </c>
      <c r="E252" s="94">
        <v>0.71150000000000002</v>
      </c>
      <c r="F252" s="206">
        <v>0</v>
      </c>
      <c r="G252" s="206">
        <v>339</v>
      </c>
      <c r="H252" s="207">
        <f t="shared" si="6"/>
        <v>0.55032467532467533</v>
      </c>
      <c r="I252" s="208">
        <v>4787584.72</v>
      </c>
      <c r="J252" s="209">
        <v>47335</v>
      </c>
      <c r="K252" s="209"/>
      <c r="L252" s="209">
        <v>47335</v>
      </c>
      <c r="M252" s="209">
        <v>4834920</v>
      </c>
      <c r="N252" s="191">
        <f t="shared" si="7"/>
        <v>9.8870897891912939E-3</v>
      </c>
    </row>
    <row r="253" spans="1:14">
      <c r="A253" s="91">
        <v>101308503</v>
      </c>
      <c r="B253" s="92" t="s">
        <v>328</v>
      </c>
      <c r="C253" s="92" t="s">
        <v>524</v>
      </c>
      <c r="D253" s="93">
        <v>841</v>
      </c>
      <c r="E253" s="94">
        <v>0.35609999999999997</v>
      </c>
      <c r="F253" s="206">
        <v>0</v>
      </c>
      <c r="G253" s="206">
        <v>333</v>
      </c>
      <c r="H253" s="207">
        <f t="shared" si="6"/>
        <v>0.39595719381688466</v>
      </c>
      <c r="I253" s="208">
        <v>3129295.34</v>
      </c>
      <c r="J253" s="209">
        <v>32344</v>
      </c>
      <c r="K253" s="209"/>
      <c r="L253" s="209">
        <v>32344</v>
      </c>
      <c r="M253" s="209">
        <v>3161639</v>
      </c>
      <c r="N253" s="191">
        <f t="shared" si="7"/>
        <v>1.0335764600601793E-2</v>
      </c>
    </row>
    <row r="254" spans="1:14">
      <c r="A254" s="91">
        <v>111312503</v>
      </c>
      <c r="B254" s="92" t="s">
        <v>162</v>
      </c>
      <c r="C254" s="92" t="s">
        <v>539</v>
      </c>
      <c r="D254" s="93">
        <v>2115</v>
      </c>
      <c r="E254" s="94">
        <v>0.59770000000000001</v>
      </c>
      <c r="F254" s="206">
        <v>16</v>
      </c>
      <c r="G254" s="206">
        <v>1035</v>
      </c>
      <c r="H254" s="207">
        <f t="shared" si="6"/>
        <v>0.48936170212765956</v>
      </c>
      <c r="I254" s="208">
        <v>7472987.54</v>
      </c>
      <c r="J254" s="209">
        <v>136527</v>
      </c>
      <c r="K254" s="209"/>
      <c r="L254" s="209">
        <v>136527</v>
      </c>
      <c r="M254" s="209">
        <v>7609515</v>
      </c>
      <c r="N254" s="191">
        <f t="shared" si="7"/>
        <v>1.8269461747289353E-2</v>
      </c>
    </row>
    <row r="255" spans="1:14">
      <c r="A255" s="91">
        <v>111312804</v>
      </c>
      <c r="B255" s="92" t="s">
        <v>163</v>
      </c>
      <c r="C255" s="92" t="s">
        <v>539</v>
      </c>
      <c r="D255" s="93">
        <v>756</v>
      </c>
      <c r="E255" s="94">
        <v>0.65159999999999996</v>
      </c>
      <c r="F255" s="206">
        <v>0</v>
      </c>
      <c r="G255" s="206">
        <v>308</v>
      </c>
      <c r="H255" s="207">
        <f t="shared" si="6"/>
        <v>0.40740740740740738</v>
      </c>
      <c r="I255" s="208">
        <v>4795363.1100000003</v>
      </c>
      <c r="J255" s="209">
        <v>53202</v>
      </c>
      <c r="K255" s="209"/>
      <c r="L255" s="209">
        <v>53202</v>
      </c>
      <c r="M255" s="209">
        <v>4848565</v>
      </c>
      <c r="N255" s="191">
        <f t="shared" si="7"/>
        <v>1.109444452476502E-2</v>
      </c>
    </row>
    <row r="256" spans="1:14">
      <c r="A256" s="91">
        <v>111316003</v>
      </c>
      <c r="B256" s="92" t="s">
        <v>538</v>
      </c>
      <c r="C256" s="92" t="s">
        <v>539</v>
      </c>
      <c r="D256" s="93">
        <v>1578</v>
      </c>
      <c r="E256" s="94">
        <v>0.7631</v>
      </c>
      <c r="F256" s="206">
        <v>3</v>
      </c>
      <c r="G256" s="206">
        <v>916</v>
      </c>
      <c r="H256" s="207">
        <f t="shared" si="6"/>
        <v>0.5804816223067174</v>
      </c>
      <c r="I256" s="208">
        <v>8281537.5999999996</v>
      </c>
      <c r="J256" s="209">
        <v>130051</v>
      </c>
      <c r="K256" s="209"/>
      <c r="L256" s="209">
        <v>130051</v>
      </c>
      <c r="M256" s="209">
        <v>8411589</v>
      </c>
      <c r="N256" s="191">
        <f t="shared" si="7"/>
        <v>1.570377462272228E-2</v>
      </c>
    </row>
    <row r="257" spans="1:14">
      <c r="A257" s="91">
        <v>111317503</v>
      </c>
      <c r="B257" s="92" t="s">
        <v>164</v>
      </c>
      <c r="C257" s="92" t="s">
        <v>539</v>
      </c>
      <c r="D257" s="93">
        <v>1226</v>
      </c>
      <c r="E257" s="94">
        <v>0.64650000000000007</v>
      </c>
      <c r="F257" s="206">
        <v>0</v>
      </c>
      <c r="G257" s="206">
        <v>558</v>
      </c>
      <c r="H257" s="207">
        <f t="shared" si="6"/>
        <v>0.45513866231647637</v>
      </c>
      <c r="I257" s="208">
        <v>6507799.7400000002</v>
      </c>
      <c r="J257" s="209">
        <v>85602</v>
      </c>
      <c r="K257" s="209"/>
      <c r="L257" s="209">
        <v>85602</v>
      </c>
      <c r="M257" s="209">
        <v>6593402</v>
      </c>
      <c r="N257" s="191">
        <f t="shared" si="7"/>
        <v>1.3153794434368961E-2</v>
      </c>
    </row>
    <row r="258" spans="1:14">
      <c r="A258" s="91">
        <v>128321103</v>
      </c>
      <c r="B258" s="92" t="s">
        <v>165</v>
      </c>
      <c r="C258" s="92" t="s">
        <v>546</v>
      </c>
      <c r="D258" s="93">
        <v>1768</v>
      </c>
      <c r="E258" s="94">
        <v>0.67110000000000003</v>
      </c>
      <c r="F258" s="206">
        <v>4</v>
      </c>
      <c r="G258" s="206">
        <v>803</v>
      </c>
      <c r="H258" s="207">
        <f t="shared" ref="H258:H321" si="8">G258/D258</f>
        <v>0.45418552036199095</v>
      </c>
      <c r="I258" s="208">
        <v>8986660.2699999996</v>
      </c>
      <c r="J258" s="209">
        <v>128143</v>
      </c>
      <c r="K258" s="209"/>
      <c r="L258" s="209">
        <v>128143</v>
      </c>
      <c r="M258" s="209">
        <v>9114803</v>
      </c>
      <c r="N258" s="191">
        <f t="shared" si="7"/>
        <v>1.4259216010176431E-2</v>
      </c>
    </row>
    <row r="259" spans="1:14">
      <c r="A259" s="91">
        <v>128323303</v>
      </c>
      <c r="B259" s="92" t="s">
        <v>166</v>
      </c>
      <c r="C259" s="92" t="s">
        <v>546</v>
      </c>
      <c r="D259" s="93">
        <v>878</v>
      </c>
      <c r="E259" s="94">
        <v>0.67430000000000001</v>
      </c>
      <c r="F259" s="206">
        <v>0</v>
      </c>
      <c r="G259" s="206">
        <v>379</v>
      </c>
      <c r="H259" s="207">
        <f t="shared" si="8"/>
        <v>0.43166287015945332</v>
      </c>
      <c r="I259" s="208">
        <v>5260244.62</v>
      </c>
      <c r="J259" s="209">
        <v>63940</v>
      </c>
      <c r="K259" s="209"/>
      <c r="L259" s="209">
        <v>63940</v>
      </c>
      <c r="M259" s="209">
        <v>5324185</v>
      </c>
      <c r="N259" s="191">
        <f t="shared" ref="N259:N322" si="9">(M259-I259)/I259</f>
        <v>1.2155400484017772E-2</v>
      </c>
    </row>
    <row r="260" spans="1:14">
      <c r="A260" s="91">
        <v>128323703</v>
      </c>
      <c r="B260" s="92" t="s">
        <v>167</v>
      </c>
      <c r="C260" s="92" t="s">
        <v>546</v>
      </c>
      <c r="D260" s="93">
        <v>2727</v>
      </c>
      <c r="E260" s="94">
        <v>0.42900000000000005</v>
      </c>
      <c r="F260" s="206">
        <v>59</v>
      </c>
      <c r="G260" s="206">
        <v>981</v>
      </c>
      <c r="H260" s="207">
        <f t="shared" si="8"/>
        <v>0.35973597359735976</v>
      </c>
      <c r="I260" s="208">
        <v>8670511.0500000007</v>
      </c>
      <c r="J260" s="209">
        <v>126347</v>
      </c>
      <c r="K260" s="209"/>
      <c r="L260" s="209">
        <v>126347</v>
      </c>
      <c r="M260" s="209">
        <v>8796858</v>
      </c>
      <c r="N260" s="191">
        <f t="shared" si="9"/>
        <v>1.457203033032283E-2</v>
      </c>
    </row>
    <row r="261" spans="1:14">
      <c r="A261" s="91">
        <v>128325203</v>
      </c>
      <c r="B261" s="92" t="s">
        <v>168</v>
      </c>
      <c r="C261" s="92" t="s">
        <v>546</v>
      </c>
      <c r="D261" s="93">
        <v>1339</v>
      </c>
      <c r="E261" s="94">
        <v>0.64349999999999996</v>
      </c>
      <c r="F261" s="206">
        <v>1</v>
      </c>
      <c r="G261" s="206">
        <v>613</v>
      </c>
      <c r="H261" s="207">
        <f t="shared" si="8"/>
        <v>0.45780433159073936</v>
      </c>
      <c r="I261" s="208">
        <v>9083938.8699999992</v>
      </c>
      <c r="J261" s="209">
        <v>93058</v>
      </c>
      <c r="K261" s="209"/>
      <c r="L261" s="209">
        <v>93058</v>
      </c>
      <c r="M261" s="209">
        <v>9176997</v>
      </c>
      <c r="N261" s="191">
        <f t="shared" si="9"/>
        <v>1.0244248814501415E-2</v>
      </c>
    </row>
    <row r="262" spans="1:14">
      <c r="A262" s="91">
        <v>128326303</v>
      </c>
      <c r="B262" s="92" t="s">
        <v>599</v>
      </c>
      <c r="C262" s="92" t="s">
        <v>546</v>
      </c>
      <c r="D262" s="93">
        <v>897</v>
      </c>
      <c r="E262" s="94">
        <v>0.72889999999999999</v>
      </c>
      <c r="F262" s="206">
        <v>0</v>
      </c>
      <c r="G262" s="206">
        <v>481</v>
      </c>
      <c r="H262" s="207">
        <f t="shared" si="8"/>
        <v>0.53623188405797106</v>
      </c>
      <c r="I262" s="208">
        <v>7058542.2999999998</v>
      </c>
      <c r="J262" s="209">
        <v>70613</v>
      </c>
      <c r="K262" s="209"/>
      <c r="L262" s="209">
        <v>70613</v>
      </c>
      <c r="M262" s="209">
        <v>7129155</v>
      </c>
      <c r="N262" s="191">
        <f t="shared" si="9"/>
        <v>1.0003864395627435E-2</v>
      </c>
    </row>
    <row r="263" spans="1:14">
      <c r="A263" s="91">
        <v>128327303</v>
      </c>
      <c r="B263" s="92" t="s">
        <v>545</v>
      </c>
      <c r="C263" s="92" t="s">
        <v>546</v>
      </c>
      <c r="D263" s="93">
        <v>1000</v>
      </c>
      <c r="E263" s="94">
        <v>0.75349999999999995</v>
      </c>
      <c r="F263" s="206">
        <v>6</v>
      </c>
      <c r="G263" s="206">
        <v>586</v>
      </c>
      <c r="H263" s="207">
        <f t="shared" si="8"/>
        <v>0.58599999999999997</v>
      </c>
      <c r="I263" s="208">
        <v>8499189.4600000009</v>
      </c>
      <c r="J263" s="209">
        <v>81378</v>
      </c>
      <c r="K263" s="209"/>
      <c r="L263" s="209">
        <v>81378</v>
      </c>
      <c r="M263" s="209">
        <v>8580567</v>
      </c>
      <c r="N263" s="191">
        <f t="shared" si="9"/>
        <v>9.5747412600917705E-3</v>
      </c>
    </row>
    <row r="264" spans="1:14">
      <c r="A264" s="91">
        <v>128328003</v>
      </c>
      <c r="B264" s="92" t="s">
        <v>437</v>
      </c>
      <c r="C264" s="92" t="s">
        <v>546</v>
      </c>
      <c r="D264" s="93">
        <v>1202</v>
      </c>
      <c r="E264" s="94">
        <v>0.70090000000000008</v>
      </c>
      <c r="F264" s="206">
        <v>2</v>
      </c>
      <c r="G264" s="206">
        <v>444</v>
      </c>
      <c r="H264" s="207">
        <f t="shared" si="8"/>
        <v>0.36938435940099834</v>
      </c>
      <c r="I264" s="208">
        <v>8520847.8100000005</v>
      </c>
      <c r="J264" s="209">
        <v>90988</v>
      </c>
      <c r="K264" s="209"/>
      <c r="L264" s="209">
        <v>90988</v>
      </c>
      <c r="M264" s="209">
        <v>8611836</v>
      </c>
      <c r="N264" s="191">
        <f t="shared" si="9"/>
        <v>1.0678302444648341E-2</v>
      </c>
    </row>
    <row r="265" spans="1:14">
      <c r="A265" s="91">
        <v>106330703</v>
      </c>
      <c r="B265" s="92" t="s">
        <v>169</v>
      </c>
      <c r="C265" s="92" t="s">
        <v>170</v>
      </c>
      <c r="D265" s="93">
        <v>1079</v>
      </c>
      <c r="E265" s="94">
        <v>0.6583</v>
      </c>
      <c r="F265" s="206">
        <v>4</v>
      </c>
      <c r="G265" s="206">
        <v>408</v>
      </c>
      <c r="H265" s="207">
        <f t="shared" si="8"/>
        <v>0.37812789620018533</v>
      </c>
      <c r="I265" s="208">
        <v>6739340.2800000003</v>
      </c>
      <c r="J265" s="209">
        <v>76713</v>
      </c>
      <c r="K265" s="209"/>
      <c r="L265" s="209">
        <v>76713</v>
      </c>
      <c r="M265" s="209">
        <v>6816053</v>
      </c>
      <c r="N265" s="191">
        <f t="shared" si="9"/>
        <v>1.1382823364425775E-2</v>
      </c>
    </row>
    <row r="266" spans="1:14">
      <c r="A266" s="91">
        <v>106330803</v>
      </c>
      <c r="B266" s="92" t="s">
        <v>171</v>
      </c>
      <c r="C266" s="92" t="s">
        <v>170</v>
      </c>
      <c r="D266" s="93">
        <v>1624</v>
      </c>
      <c r="E266" s="94">
        <v>0.63559999999999994</v>
      </c>
      <c r="F266" s="206">
        <v>3</v>
      </c>
      <c r="G266" s="206">
        <v>696</v>
      </c>
      <c r="H266" s="207">
        <f t="shared" si="8"/>
        <v>0.42857142857142855</v>
      </c>
      <c r="I266" s="208">
        <v>8547768.4299999997</v>
      </c>
      <c r="J266" s="209">
        <v>111479</v>
      </c>
      <c r="K266" s="209"/>
      <c r="L266" s="209">
        <v>111479</v>
      </c>
      <c r="M266" s="209">
        <v>8659247</v>
      </c>
      <c r="N266" s="191">
        <f t="shared" si="9"/>
        <v>1.3041833188735589E-2</v>
      </c>
    </row>
    <row r="267" spans="1:14">
      <c r="A267" s="91">
        <v>106338003</v>
      </c>
      <c r="B267" s="92" t="s">
        <v>172</v>
      </c>
      <c r="C267" s="92" t="s">
        <v>170</v>
      </c>
      <c r="D267" s="93">
        <v>2335</v>
      </c>
      <c r="E267" s="94">
        <v>0.63539999999999996</v>
      </c>
      <c r="F267" s="206">
        <v>5</v>
      </c>
      <c r="G267" s="206">
        <v>1064</v>
      </c>
      <c r="H267" s="207">
        <f t="shared" si="8"/>
        <v>0.4556745182012848</v>
      </c>
      <c r="I267" s="208">
        <v>14832983.68</v>
      </c>
      <c r="J267" s="209">
        <v>160235</v>
      </c>
      <c r="K267" s="209"/>
      <c r="L267" s="209">
        <v>160235</v>
      </c>
      <c r="M267" s="209">
        <v>14993219</v>
      </c>
      <c r="N267" s="191">
        <f t="shared" si="9"/>
        <v>1.0802635764782308E-2</v>
      </c>
    </row>
    <row r="268" spans="1:14">
      <c r="A268" s="91">
        <v>111343603</v>
      </c>
      <c r="B268" s="92" t="s">
        <v>173</v>
      </c>
      <c r="C268" s="92" t="s">
        <v>174</v>
      </c>
      <c r="D268" s="93">
        <v>2983</v>
      </c>
      <c r="E268" s="94">
        <v>0.5697000000000001</v>
      </c>
      <c r="F268" s="206">
        <v>7</v>
      </c>
      <c r="G268" s="206">
        <v>1221</v>
      </c>
      <c r="H268" s="207">
        <f t="shared" si="8"/>
        <v>0.40931947703654037</v>
      </c>
      <c r="I268" s="208">
        <v>9632938.7699999996</v>
      </c>
      <c r="J268" s="209">
        <v>183537</v>
      </c>
      <c r="K268" s="209"/>
      <c r="L268" s="209">
        <v>183537</v>
      </c>
      <c r="M268" s="209">
        <v>9816476</v>
      </c>
      <c r="N268" s="191">
        <f t="shared" si="9"/>
        <v>1.9053087991339996E-2</v>
      </c>
    </row>
    <row r="269" spans="1:14">
      <c r="A269" s="91">
        <v>119350303</v>
      </c>
      <c r="B269" s="92" t="s">
        <v>175</v>
      </c>
      <c r="C269" s="92" t="s">
        <v>527</v>
      </c>
      <c r="D269" s="93">
        <v>3291</v>
      </c>
      <c r="E269" s="94">
        <v>0.37209999999999999</v>
      </c>
      <c r="F269" s="206">
        <v>12</v>
      </c>
      <c r="G269" s="206">
        <v>515</v>
      </c>
      <c r="H269" s="207">
        <f t="shared" si="8"/>
        <v>0.15648738985110908</v>
      </c>
      <c r="I269" s="208">
        <v>5875375.7199999997</v>
      </c>
      <c r="J269" s="209">
        <v>132255</v>
      </c>
      <c r="K269" s="209"/>
      <c r="L269" s="209">
        <v>132255</v>
      </c>
      <c r="M269" s="209">
        <v>6007631</v>
      </c>
      <c r="N269" s="191">
        <f t="shared" si="9"/>
        <v>2.2510097447861643E-2</v>
      </c>
    </row>
    <row r="270" spans="1:14">
      <c r="A270" s="91">
        <v>119351303</v>
      </c>
      <c r="B270" s="92" t="s">
        <v>526</v>
      </c>
      <c r="C270" s="92" t="s">
        <v>527</v>
      </c>
      <c r="D270" s="93">
        <v>1709</v>
      </c>
      <c r="E270" s="94">
        <v>0.76919999999999999</v>
      </c>
      <c r="F270" s="206">
        <v>0</v>
      </c>
      <c r="G270" s="206">
        <v>1048</v>
      </c>
      <c r="H270" s="207">
        <f t="shared" si="8"/>
        <v>0.61322410766530133</v>
      </c>
      <c r="I270" s="208">
        <v>7661635.8799999999</v>
      </c>
      <c r="J270" s="209">
        <v>141973</v>
      </c>
      <c r="K270" s="209"/>
      <c r="L270" s="209">
        <v>141973</v>
      </c>
      <c r="M270" s="209">
        <v>7803609</v>
      </c>
      <c r="N270" s="191">
        <f t="shared" si="9"/>
        <v>1.8530392493672006E-2</v>
      </c>
    </row>
    <row r="271" spans="1:14">
      <c r="A271" s="91">
        <v>119352203</v>
      </c>
      <c r="B271" s="92" t="s">
        <v>176</v>
      </c>
      <c r="C271" s="92" t="s">
        <v>527</v>
      </c>
      <c r="D271" s="93">
        <v>1538</v>
      </c>
      <c r="E271" s="94">
        <v>0.51970000000000005</v>
      </c>
      <c r="F271" s="206">
        <v>4</v>
      </c>
      <c r="G271" s="206">
        <v>559</v>
      </c>
      <c r="H271" s="207">
        <f t="shared" si="8"/>
        <v>0.36345903771131338</v>
      </c>
      <c r="I271" s="208">
        <v>3969772.49</v>
      </c>
      <c r="J271" s="209">
        <v>86324</v>
      </c>
      <c r="K271" s="209"/>
      <c r="L271" s="209">
        <v>86324</v>
      </c>
      <c r="M271" s="209">
        <v>4056096</v>
      </c>
      <c r="N271" s="191">
        <f t="shared" si="9"/>
        <v>2.1745203337836565E-2</v>
      </c>
    </row>
    <row r="272" spans="1:14">
      <c r="A272" s="91">
        <v>119354603</v>
      </c>
      <c r="B272" s="92" t="s">
        <v>177</v>
      </c>
      <c r="C272" s="92" t="s">
        <v>527</v>
      </c>
      <c r="D272" s="93">
        <v>1626</v>
      </c>
      <c r="E272" s="94">
        <v>0.5776</v>
      </c>
      <c r="F272" s="206">
        <v>4</v>
      </c>
      <c r="G272" s="206">
        <v>483</v>
      </c>
      <c r="H272" s="207">
        <f t="shared" si="8"/>
        <v>0.29704797047970477</v>
      </c>
      <c r="I272" s="208">
        <v>5081962.1900000004</v>
      </c>
      <c r="J272" s="209">
        <v>101431</v>
      </c>
      <c r="K272" s="209"/>
      <c r="L272" s="209">
        <v>101431</v>
      </c>
      <c r="M272" s="209">
        <v>5183393</v>
      </c>
      <c r="N272" s="191">
        <f t="shared" si="9"/>
        <v>1.9958985566557234E-2</v>
      </c>
    </row>
    <row r="273" spans="1:14">
      <c r="A273" s="91">
        <v>119355503</v>
      </c>
      <c r="B273" s="92" t="s">
        <v>178</v>
      </c>
      <c r="C273" s="92" t="s">
        <v>527</v>
      </c>
      <c r="D273" s="93">
        <v>1701</v>
      </c>
      <c r="E273" s="94">
        <v>0.47830000000000006</v>
      </c>
      <c r="F273" s="206">
        <v>9</v>
      </c>
      <c r="G273" s="206">
        <v>869</v>
      </c>
      <c r="H273" s="207">
        <f t="shared" si="8"/>
        <v>0.51087595532039975</v>
      </c>
      <c r="I273" s="208">
        <v>3737214.92</v>
      </c>
      <c r="J273" s="209">
        <v>87868</v>
      </c>
      <c r="K273" s="209"/>
      <c r="L273" s="209">
        <v>87868</v>
      </c>
      <c r="M273" s="209">
        <v>3825083</v>
      </c>
      <c r="N273" s="191">
        <f t="shared" si="9"/>
        <v>2.351164754527954E-2</v>
      </c>
    </row>
    <row r="274" spans="1:14">
      <c r="A274" s="91">
        <v>119356503</v>
      </c>
      <c r="B274" s="92" t="s">
        <v>179</v>
      </c>
      <c r="C274" s="92" t="s">
        <v>527</v>
      </c>
      <c r="D274" s="93">
        <v>3131</v>
      </c>
      <c r="E274" s="94">
        <v>0.5242</v>
      </c>
      <c r="F274" s="206">
        <v>3</v>
      </c>
      <c r="G274" s="206">
        <v>951</v>
      </c>
      <c r="H274" s="207">
        <f t="shared" si="8"/>
        <v>0.30373682529543278</v>
      </c>
      <c r="I274" s="208">
        <v>7804858.9500000002</v>
      </c>
      <c r="J274" s="209">
        <v>177257</v>
      </c>
      <c r="K274" s="209"/>
      <c r="L274" s="209">
        <v>177257</v>
      </c>
      <c r="M274" s="209">
        <v>7982116</v>
      </c>
      <c r="N274" s="191">
        <f t="shared" si="9"/>
        <v>2.2711115106058364E-2</v>
      </c>
    </row>
    <row r="275" spans="1:14">
      <c r="A275" s="91">
        <v>119356603</v>
      </c>
      <c r="B275" s="92" t="s">
        <v>180</v>
      </c>
      <c r="C275" s="92" t="s">
        <v>527</v>
      </c>
      <c r="D275" s="93">
        <v>946</v>
      </c>
      <c r="E275" s="94">
        <v>0.5262</v>
      </c>
      <c r="F275" s="206">
        <v>5</v>
      </c>
      <c r="G275" s="206">
        <v>395</v>
      </c>
      <c r="H275" s="207">
        <f t="shared" si="8"/>
        <v>0.41754756871035942</v>
      </c>
      <c r="I275" s="208">
        <v>2841395.72</v>
      </c>
      <c r="J275" s="209">
        <v>53761</v>
      </c>
      <c r="K275" s="209"/>
      <c r="L275" s="209">
        <v>53761</v>
      </c>
      <c r="M275" s="209">
        <v>2895157</v>
      </c>
      <c r="N275" s="191">
        <f t="shared" si="9"/>
        <v>1.8920729563145746E-2</v>
      </c>
    </row>
    <row r="276" spans="1:14">
      <c r="A276" s="91">
        <v>119357003</v>
      </c>
      <c r="B276" s="92" t="s">
        <v>152</v>
      </c>
      <c r="C276" s="92" t="s">
        <v>527</v>
      </c>
      <c r="D276" s="93">
        <v>1734</v>
      </c>
      <c r="E276" s="94">
        <v>0.55190000000000006</v>
      </c>
      <c r="F276" s="206">
        <v>22</v>
      </c>
      <c r="G276" s="206">
        <v>661</v>
      </c>
      <c r="H276" s="207">
        <f t="shared" si="8"/>
        <v>0.38119953863898498</v>
      </c>
      <c r="I276" s="208">
        <v>4481401.13</v>
      </c>
      <c r="J276" s="209">
        <v>103355</v>
      </c>
      <c r="K276" s="209"/>
      <c r="L276" s="209">
        <v>103355</v>
      </c>
      <c r="M276" s="209">
        <v>4584756</v>
      </c>
      <c r="N276" s="191">
        <f t="shared" si="9"/>
        <v>2.3063070455377897E-2</v>
      </c>
    </row>
    <row r="277" spans="1:14">
      <c r="A277" s="91">
        <v>119357402</v>
      </c>
      <c r="B277" s="92" t="s">
        <v>434</v>
      </c>
      <c r="C277" s="92" t="s">
        <v>527</v>
      </c>
      <c r="D277" s="93">
        <v>9822</v>
      </c>
      <c r="E277" s="94">
        <v>0.73089999999999999</v>
      </c>
      <c r="F277" s="206">
        <v>702</v>
      </c>
      <c r="G277" s="206">
        <v>6310</v>
      </c>
      <c r="H277" s="207">
        <f t="shared" si="8"/>
        <v>0.64243534921604561</v>
      </c>
      <c r="I277" s="208">
        <v>36628866.789999999</v>
      </c>
      <c r="J277" s="209">
        <v>775321</v>
      </c>
      <c r="K277" s="209"/>
      <c r="L277" s="209">
        <v>775321</v>
      </c>
      <c r="M277" s="209">
        <v>37404188</v>
      </c>
      <c r="N277" s="191">
        <f t="shared" si="9"/>
        <v>2.1166945033955307E-2</v>
      </c>
    </row>
    <row r="278" spans="1:14">
      <c r="A278" s="91">
        <v>119358403</v>
      </c>
      <c r="B278" s="92" t="s">
        <v>181</v>
      </c>
      <c r="C278" s="92" t="s">
        <v>527</v>
      </c>
      <c r="D278" s="93">
        <v>2550</v>
      </c>
      <c r="E278" s="94">
        <v>0.60870000000000002</v>
      </c>
      <c r="F278" s="206">
        <v>14</v>
      </c>
      <c r="G278" s="206">
        <v>792</v>
      </c>
      <c r="H278" s="207">
        <f t="shared" si="8"/>
        <v>0.31058823529411766</v>
      </c>
      <c r="I278" s="208">
        <v>7315149.1200000001</v>
      </c>
      <c r="J278" s="209">
        <v>167636</v>
      </c>
      <c r="K278" s="209"/>
      <c r="L278" s="209">
        <v>167636</v>
      </c>
      <c r="M278" s="209">
        <v>7482785</v>
      </c>
      <c r="N278" s="191">
        <f t="shared" si="9"/>
        <v>2.2916262847147522E-2</v>
      </c>
    </row>
    <row r="279" spans="1:14">
      <c r="A279" s="91">
        <v>113361303</v>
      </c>
      <c r="B279" s="92" t="s">
        <v>182</v>
      </c>
      <c r="C279" s="92" t="s">
        <v>428</v>
      </c>
      <c r="D279" s="93">
        <v>3145</v>
      </c>
      <c r="E279" s="94">
        <v>0.48370000000000002</v>
      </c>
      <c r="F279" s="206">
        <v>52</v>
      </c>
      <c r="G279" s="206">
        <v>975</v>
      </c>
      <c r="H279" s="207">
        <f t="shared" si="8"/>
        <v>0.31001589825119236</v>
      </c>
      <c r="I279" s="208">
        <v>6704416.7599999998</v>
      </c>
      <c r="J279" s="209">
        <v>164294</v>
      </c>
      <c r="K279" s="209"/>
      <c r="L279" s="209">
        <v>164294</v>
      </c>
      <c r="M279" s="209">
        <v>6868711</v>
      </c>
      <c r="N279" s="191">
        <f t="shared" si="9"/>
        <v>2.4505373976781274E-2</v>
      </c>
    </row>
    <row r="280" spans="1:14">
      <c r="A280" s="91">
        <v>113361503</v>
      </c>
      <c r="B280" s="92" t="s">
        <v>432</v>
      </c>
      <c r="C280" s="92" t="s">
        <v>428</v>
      </c>
      <c r="D280" s="93">
        <v>1437</v>
      </c>
      <c r="E280" s="94">
        <v>0.7147</v>
      </c>
      <c r="F280" s="206">
        <v>31</v>
      </c>
      <c r="G280" s="206">
        <v>943</v>
      </c>
      <c r="H280" s="207">
        <f t="shared" si="8"/>
        <v>0.65622825330549761</v>
      </c>
      <c r="I280" s="208">
        <v>6155144.6200000001</v>
      </c>
      <c r="J280" s="209">
        <v>110919</v>
      </c>
      <c r="K280" s="209"/>
      <c r="L280" s="209">
        <v>110919</v>
      </c>
      <c r="M280" s="209">
        <v>6266064</v>
      </c>
      <c r="N280" s="191">
        <f t="shared" si="9"/>
        <v>1.8020596890540631E-2</v>
      </c>
    </row>
    <row r="281" spans="1:14">
      <c r="A281" s="91">
        <v>113361703</v>
      </c>
      <c r="B281" s="92" t="s">
        <v>183</v>
      </c>
      <c r="C281" s="92" t="s">
        <v>428</v>
      </c>
      <c r="D281" s="93">
        <v>4433</v>
      </c>
      <c r="E281" s="94">
        <v>0.37159999999999999</v>
      </c>
      <c r="F281" s="206">
        <v>186</v>
      </c>
      <c r="G281" s="206">
        <v>1462</v>
      </c>
      <c r="H281" s="207">
        <f t="shared" si="8"/>
        <v>0.3297992330250395</v>
      </c>
      <c r="I281" s="208">
        <v>3030752.6</v>
      </c>
      <c r="J281" s="209">
        <v>177909</v>
      </c>
      <c r="K281" s="209"/>
      <c r="L281" s="209">
        <v>177909</v>
      </c>
      <c r="M281" s="209">
        <v>3208662</v>
      </c>
      <c r="N281" s="191">
        <f t="shared" si="9"/>
        <v>5.8701393178710759E-2</v>
      </c>
    </row>
    <row r="282" spans="1:14">
      <c r="A282" s="91">
        <v>113362203</v>
      </c>
      <c r="B282" s="92" t="s">
        <v>184</v>
      </c>
      <c r="C282" s="92" t="s">
        <v>428</v>
      </c>
      <c r="D282" s="93">
        <v>2958</v>
      </c>
      <c r="E282" s="94">
        <v>0.54649999999999999</v>
      </c>
      <c r="F282" s="206">
        <v>58</v>
      </c>
      <c r="G282" s="206">
        <v>1002</v>
      </c>
      <c r="H282" s="207">
        <f t="shared" si="8"/>
        <v>0.33874239350912777</v>
      </c>
      <c r="I282" s="208">
        <v>6459612.7599999998</v>
      </c>
      <c r="J282" s="209">
        <v>174587</v>
      </c>
      <c r="K282" s="209"/>
      <c r="L282" s="209">
        <v>174587</v>
      </c>
      <c r="M282" s="209">
        <v>6634200</v>
      </c>
      <c r="N282" s="191">
        <f t="shared" si="9"/>
        <v>2.7027508689236077E-2</v>
      </c>
    </row>
    <row r="283" spans="1:14">
      <c r="A283" s="91">
        <v>113362303</v>
      </c>
      <c r="B283" s="92" t="s">
        <v>185</v>
      </c>
      <c r="C283" s="92" t="s">
        <v>428</v>
      </c>
      <c r="D283" s="93">
        <v>3076</v>
      </c>
      <c r="E283" s="94">
        <v>0.2878</v>
      </c>
      <c r="F283" s="206">
        <v>67</v>
      </c>
      <c r="G283" s="206">
        <v>988</v>
      </c>
      <c r="H283" s="207">
        <f t="shared" si="8"/>
        <v>0.32119635890767229</v>
      </c>
      <c r="I283" s="208">
        <v>3886538.96</v>
      </c>
      <c r="J283" s="209">
        <v>95609</v>
      </c>
      <c r="K283" s="209"/>
      <c r="L283" s="209">
        <v>95609</v>
      </c>
      <c r="M283" s="209">
        <v>3982148</v>
      </c>
      <c r="N283" s="191">
        <f t="shared" si="9"/>
        <v>2.4600046721260718E-2</v>
      </c>
    </row>
    <row r="284" spans="1:14">
      <c r="A284" s="91">
        <v>113362403</v>
      </c>
      <c r="B284" s="92" t="s">
        <v>186</v>
      </c>
      <c r="C284" s="92" t="s">
        <v>428</v>
      </c>
      <c r="D284" s="93">
        <v>3888</v>
      </c>
      <c r="E284" s="94">
        <v>0.52539999999999998</v>
      </c>
      <c r="F284" s="206">
        <v>44</v>
      </c>
      <c r="G284" s="206">
        <v>827</v>
      </c>
      <c r="H284" s="207">
        <f t="shared" si="8"/>
        <v>0.21270576131687244</v>
      </c>
      <c r="I284" s="208">
        <v>8058464.4100000001</v>
      </c>
      <c r="J284" s="209">
        <v>220618</v>
      </c>
      <c r="K284" s="209"/>
      <c r="L284" s="209">
        <v>220618</v>
      </c>
      <c r="M284" s="209">
        <v>8279082</v>
      </c>
      <c r="N284" s="191">
        <f t="shared" si="9"/>
        <v>2.7377125315119415E-2</v>
      </c>
    </row>
    <row r="285" spans="1:14">
      <c r="A285" s="91">
        <v>113362603</v>
      </c>
      <c r="B285" s="92" t="s">
        <v>187</v>
      </c>
      <c r="C285" s="92" t="s">
        <v>428</v>
      </c>
      <c r="D285" s="93">
        <v>4106</v>
      </c>
      <c r="E285" s="94">
        <v>0.4728</v>
      </c>
      <c r="F285" s="206">
        <v>116</v>
      </c>
      <c r="G285" s="206">
        <v>1688</v>
      </c>
      <c r="H285" s="207">
        <f t="shared" si="8"/>
        <v>0.41110569897710669</v>
      </c>
      <c r="I285" s="208">
        <v>8686956.6899999995</v>
      </c>
      <c r="J285" s="209">
        <v>209662</v>
      </c>
      <c r="K285" s="209"/>
      <c r="L285" s="209">
        <v>209662</v>
      </c>
      <c r="M285" s="209">
        <v>8896619</v>
      </c>
      <c r="N285" s="191">
        <f t="shared" si="9"/>
        <v>2.4135300483465464E-2</v>
      </c>
    </row>
    <row r="286" spans="1:14">
      <c r="A286" s="91">
        <v>113363103</v>
      </c>
      <c r="B286" s="92" t="s">
        <v>150</v>
      </c>
      <c r="C286" s="92" t="s">
        <v>428</v>
      </c>
      <c r="D286" s="93">
        <v>6789</v>
      </c>
      <c r="E286" s="94">
        <v>0.4027</v>
      </c>
      <c r="F286" s="206">
        <v>284</v>
      </c>
      <c r="G286" s="206">
        <v>1911</v>
      </c>
      <c r="H286" s="207">
        <f t="shared" si="8"/>
        <v>0.28148475475033141</v>
      </c>
      <c r="I286" s="208">
        <v>11581323.84</v>
      </c>
      <c r="J286" s="209">
        <v>295264</v>
      </c>
      <c r="K286" s="209"/>
      <c r="L286" s="209">
        <v>295264</v>
      </c>
      <c r="M286" s="209">
        <v>11876588</v>
      </c>
      <c r="N286" s="191">
        <f t="shared" si="9"/>
        <v>2.5494853963085463E-2</v>
      </c>
    </row>
    <row r="287" spans="1:14">
      <c r="A287" s="91">
        <v>113363603</v>
      </c>
      <c r="B287" s="92" t="s">
        <v>188</v>
      </c>
      <c r="C287" s="92" t="s">
        <v>428</v>
      </c>
      <c r="D287" s="93">
        <v>3068</v>
      </c>
      <c r="E287" s="94">
        <v>0.41720000000000002</v>
      </c>
      <c r="F287" s="206">
        <v>34</v>
      </c>
      <c r="G287" s="206">
        <v>606</v>
      </c>
      <c r="H287" s="207">
        <f t="shared" si="8"/>
        <v>0.19752281616688397</v>
      </c>
      <c r="I287" s="208">
        <v>3579661.52</v>
      </c>
      <c r="J287" s="209">
        <v>138237</v>
      </c>
      <c r="K287" s="209"/>
      <c r="L287" s="209">
        <v>138237</v>
      </c>
      <c r="M287" s="209">
        <v>3717899</v>
      </c>
      <c r="N287" s="191">
        <f t="shared" si="9"/>
        <v>3.8617472413983986E-2</v>
      </c>
    </row>
    <row r="288" spans="1:14">
      <c r="A288" s="210">
        <v>113364002</v>
      </c>
      <c r="B288" s="211" t="s">
        <v>427</v>
      </c>
      <c r="C288" s="211" t="s">
        <v>428</v>
      </c>
      <c r="D288" s="212">
        <v>11156</v>
      </c>
      <c r="E288" s="213">
        <v>0.7127</v>
      </c>
      <c r="F288" s="214">
        <v>1956</v>
      </c>
      <c r="G288" s="214">
        <v>9043</v>
      </c>
      <c r="H288" s="215">
        <f t="shared" si="8"/>
        <v>0.81059519541054137</v>
      </c>
      <c r="I288" s="216">
        <v>50822920.630000003</v>
      </c>
      <c r="J288" s="216">
        <v>858695</v>
      </c>
      <c r="K288" s="216">
        <v>2410641</v>
      </c>
      <c r="L288" s="216">
        <f>K288+J288</f>
        <v>3269336</v>
      </c>
      <c r="M288" s="216">
        <v>54092257</v>
      </c>
      <c r="N288" s="217">
        <f t="shared" si="9"/>
        <v>6.4327990785916334E-2</v>
      </c>
    </row>
    <row r="289" spans="1:14">
      <c r="A289" s="91">
        <v>113364403</v>
      </c>
      <c r="B289" s="92" t="s">
        <v>189</v>
      </c>
      <c r="C289" s="92" t="s">
        <v>428</v>
      </c>
      <c r="D289" s="93">
        <v>2948</v>
      </c>
      <c r="E289" s="94">
        <v>0.37780000000000002</v>
      </c>
      <c r="F289" s="206">
        <v>28</v>
      </c>
      <c r="G289" s="206">
        <v>978</v>
      </c>
      <c r="H289" s="207">
        <f t="shared" si="8"/>
        <v>0.33175033921302577</v>
      </c>
      <c r="I289" s="208">
        <v>6369230.7400000002</v>
      </c>
      <c r="J289" s="209">
        <v>120285</v>
      </c>
      <c r="K289" s="209"/>
      <c r="L289" s="209">
        <v>120285</v>
      </c>
      <c r="M289" s="209">
        <v>6489516</v>
      </c>
      <c r="N289" s="191">
        <f t="shared" si="9"/>
        <v>1.8885366994884498E-2</v>
      </c>
    </row>
    <row r="290" spans="1:14">
      <c r="A290" s="91">
        <v>113364503</v>
      </c>
      <c r="B290" s="92" t="s">
        <v>190</v>
      </c>
      <c r="C290" s="92" t="s">
        <v>428</v>
      </c>
      <c r="D290" s="93">
        <v>5881</v>
      </c>
      <c r="E290" s="94">
        <v>0.37440000000000001</v>
      </c>
      <c r="F290" s="206">
        <v>230</v>
      </c>
      <c r="G290" s="206">
        <v>1517</v>
      </c>
      <c r="H290" s="207">
        <f t="shared" si="8"/>
        <v>0.25794932834551948</v>
      </c>
      <c r="I290" s="208">
        <v>4499602.7300000004</v>
      </c>
      <c r="J290" s="209">
        <v>237799</v>
      </c>
      <c r="K290" s="209"/>
      <c r="L290" s="209">
        <v>237799</v>
      </c>
      <c r="M290" s="209">
        <v>4737402</v>
      </c>
      <c r="N290" s="191">
        <f t="shared" si="9"/>
        <v>5.2848947844779962E-2</v>
      </c>
    </row>
    <row r="291" spans="1:14">
      <c r="A291" s="91">
        <v>113365203</v>
      </c>
      <c r="B291" s="92" t="s">
        <v>191</v>
      </c>
      <c r="C291" s="92" t="s">
        <v>428</v>
      </c>
      <c r="D291" s="93">
        <v>5134</v>
      </c>
      <c r="E291" s="94">
        <v>0.47189999999999999</v>
      </c>
      <c r="F291" s="206">
        <v>65</v>
      </c>
      <c r="G291" s="206">
        <v>1616</v>
      </c>
      <c r="H291" s="207">
        <f t="shared" si="8"/>
        <v>0.31476431632255553</v>
      </c>
      <c r="I291" s="208">
        <v>10500410.01</v>
      </c>
      <c r="J291" s="209">
        <v>261655</v>
      </c>
      <c r="K291" s="209"/>
      <c r="L291" s="209">
        <v>261655</v>
      </c>
      <c r="M291" s="209">
        <v>10762065</v>
      </c>
      <c r="N291" s="191">
        <f t="shared" si="9"/>
        <v>2.4918549823370204E-2</v>
      </c>
    </row>
    <row r="292" spans="1:14">
      <c r="A292" s="91">
        <v>113365303</v>
      </c>
      <c r="B292" s="92" t="s">
        <v>192</v>
      </c>
      <c r="C292" s="92" t="s">
        <v>428</v>
      </c>
      <c r="D292" s="93">
        <v>1760</v>
      </c>
      <c r="E292" s="94">
        <v>0.24180000000000001</v>
      </c>
      <c r="F292" s="206">
        <v>21</v>
      </c>
      <c r="G292" s="206">
        <v>744</v>
      </c>
      <c r="H292" s="207">
        <f t="shared" si="8"/>
        <v>0.42272727272727273</v>
      </c>
      <c r="I292" s="208">
        <v>2490686.96</v>
      </c>
      <c r="J292" s="209">
        <v>45961</v>
      </c>
      <c r="K292" s="209"/>
      <c r="L292" s="209">
        <v>45961</v>
      </c>
      <c r="M292" s="209">
        <v>2536648</v>
      </c>
      <c r="N292" s="191">
        <f t="shared" si="9"/>
        <v>1.8453157999430019E-2</v>
      </c>
    </row>
    <row r="293" spans="1:14">
      <c r="A293" s="91">
        <v>113367003</v>
      </c>
      <c r="B293" s="92" t="s">
        <v>193</v>
      </c>
      <c r="C293" s="92" t="s">
        <v>428</v>
      </c>
      <c r="D293" s="93">
        <v>3734</v>
      </c>
      <c r="E293" s="94">
        <v>0.45779999999999998</v>
      </c>
      <c r="F293" s="206">
        <v>33</v>
      </c>
      <c r="G293" s="206">
        <v>1330</v>
      </c>
      <c r="H293" s="207">
        <f t="shared" si="8"/>
        <v>0.35618639528655599</v>
      </c>
      <c r="I293" s="208">
        <v>9350762.3200000003</v>
      </c>
      <c r="J293" s="209">
        <v>184618</v>
      </c>
      <c r="K293" s="209"/>
      <c r="L293" s="209">
        <v>184618</v>
      </c>
      <c r="M293" s="209">
        <v>9535380</v>
      </c>
      <c r="N293" s="191">
        <f t="shared" si="9"/>
        <v>1.9743596691055632E-2</v>
      </c>
    </row>
    <row r="294" spans="1:14">
      <c r="A294" s="91">
        <v>113369003</v>
      </c>
      <c r="B294" s="92" t="s">
        <v>194</v>
      </c>
      <c r="C294" s="92" t="s">
        <v>428</v>
      </c>
      <c r="D294" s="93">
        <v>4369</v>
      </c>
      <c r="E294" s="94">
        <v>0.47549999999999998</v>
      </c>
      <c r="F294" s="206">
        <v>38</v>
      </c>
      <c r="G294" s="206">
        <v>1000</v>
      </c>
      <c r="H294" s="207">
        <f t="shared" si="8"/>
        <v>0.22888532845044632</v>
      </c>
      <c r="I294" s="208">
        <v>8961418.7300000004</v>
      </c>
      <c r="J294" s="209">
        <v>224366</v>
      </c>
      <c r="K294" s="209"/>
      <c r="L294" s="209">
        <v>224366</v>
      </c>
      <c r="M294" s="209">
        <v>9185785</v>
      </c>
      <c r="N294" s="191">
        <f t="shared" si="9"/>
        <v>2.5036913993193077E-2</v>
      </c>
    </row>
    <row r="295" spans="1:14">
      <c r="A295" s="91">
        <v>104372003</v>
      </c>
      <c r="B295" s="92" t="s">
        <v>195</v>
      </c>
      <c r="C295" s="92" t="s">
        <v>627</v>
      </c>
      <c r="D295" s="93">
        <v>2037</v>
      </c>
      <c r="E295" s="94">
        <v>0.68789999999999996</v>
      </c>
      <c r="F295" s="206">
        <v>9</v>
      </c>
      <c r="G295" s="206">
        <v>826</v>
      </c>
      <c r="H295" s="207">
        <f t="shared" si="8"/>
        <v>0.40549828178694158</v>
      </c>
      <c r="I295" s="208">
        <v>10966243.390000001</v>
      </c>
      <c r="J295" s="209">
        <v>151335</v>
      </c>
      <c r="K295" s="209"/>
      <c r="L295" s="209">
        <v>151335</v>
      </c>
      <c r="M295" s="209">
        <v>11117578</v>
      </c>
      <c r="N295" s="191">
        <f t="shared" si="9"/>
        <v>1.3800041146086527E-2</v>
      </c>
    </row>
    <row r="296" spans="1:14">
      <c r="A296" s="91">
        <v>104374003</v>
      </c>
      <c r="B296" s="92" t="s">
        <v>146</v>
      </c>
      <c r="C296" s="92" t="s">
        <v>627</v>
      </c>
      <c r="D296" s="93">
        <v>1356</v>
      </c>
      <c r="E296" s="94">
        <v>0.68149999999999999</v>
      </c>
      <c r="F296" s="206">
        <v>0</v>
      </c>
      <c r="G296" s="206">
        <v>359</v>
      </c>
      <c r="H296" s="207">
        <f t="shared" si="8"/>
        <v>0.26474926253687314</v>
      </c>
      <c r="I296" s="208">
        <v>7288078.2699999996</v>
      </c>
      <c r="J296" s="209">
        <v>99804</v>
      </c>
      <c r="K296" s="209"/>
      <c r="L296" s="209">
        <v>99804</v>
      </c>
      <c r="M296" s="209">
        <v>7387882</v>
      </c>
      <c r="N296" s="191">
        <f t="shared" si="9"/>
        <v>1.3694107870770775E-2</v>
      </c>
    </row>
    <row r="297" spans="1:14">
      <c r="A297" s="91">
        <v>104375003</v>
      </c>
      <c r="B297" s="92" t="s">
        <v>196</v>
      </c>
      <c r="C297" s="92" t="s">
        <v>627</v>
      </c>
      <c r="D297" s="93">
        <v>1523</v>
      </c>
      <c r="E297" s="94">
        <v>0.65610000000000002</v>
      </c>
      <c r="F297" s="206">
        <v>0</v>
      </c>
      <c r="G297" s="206">
        <v>563</v>
      </c>
      <c r="H297" s="207">
        <f t="shared" si="8"/>
        <v>0.36966513460275774</v>
      </c>
      <c r="I297" s="208">
        <v>9580084.2799999993</v>
      </c>
      <c r="J297" s="209">
        <v>107918</v>
      </c>
      <c r="K297" s="209"/>
      <c r="L297" s="209">
        <v>107918</v>
      </c>
      <c r="M297" s="209">
        <v>9688002</v>
      </c>
      <c r="N297" s="191">
        <f t="shared" si="9"/>
        <v>1.1264798601542227E-2</v>
      </c>
    </row>
    <row r="298" spans="1:14">
      <c r="A298" s="91">
        <v>104375203</v>
      </c>
      <c r="B298" s="92" t="s">
        <v>197</v>
      </c>
      <c r="C298" s="92" t="s">
        <v>627</v>
      </c>
      <c r="D298" s="93">
        <v>1327</v>
      </c>
      <c r="E298" s="94">
        <v>0.45540000000000003</v>
      </c>
      <c r="F298" s="206">
        <v>6</v>
      </c>
      <c r="G298" s="206">
        <v>279</v>
      </c>
      <c r="H298" s="207">
        <f t="shared" si="8"/>
        <v>0.21024868123587037</v>
      </c>
      <c r="I298" s="208">
        <v>2990289.96</v>
      </c>
      <c r="J298" s="209">
        <v>65266</v>
      </c>
      <c r="K298" s="209"/>
      <c r="L298" s="209">
        <v>65266</v>
      </c>
      <c r="M298" s="209">
        <v>3055556</v>
      </c>
      <c r="N298" s="191">
        <f t="shared" si="9"/>
        <v>2.1825990413317658E-2</v>
      </c>
    </row>
    <row r="299" spans="1:14">
      <c r="A299" s="91">
        <v>104375302</v>
      </c>
      <c r="B299" s="92" t="s">
        <v>626</v>
      </c>
      <c r="C299" s="92" t="s">
        <v>627</v>
      </c>
      <c r="D299" s="93">
        <v>3345</v>
      </c>
      <c r="E299" s="94">
        <v>0.81699999999999995</v>
      </c>
      <c r="F299" s="206">
        <v>10</v>
      </c>
      <c r="G299" s="206">
        <v>2175</v>
      </c>
      <c r="H299" s="207">
        <f t="shared" si="8"/>
        <v>0.65022421524663676</v>
      </c>
      <c r="I299" s="208">
        <v>21507224.789999999</v>
      </c>
      <c r="J299" s="209">
        <v>295149</v>
      </c>
      <c r="K299" s="209"/>
      <c r="L299" s="209">
        <v>295149</v>
      </c>
      <c r="M299" s="209">
        <v>21802374</v>
      </c>
      <c r="N299" s="191">
        <f t="shared" si="9"/>
        <v>1.3723258713380515E-2</v>
      </c>
    </row>
    <row r="300" spans="1:14">
      <c r="A300" s="91">
        <v>104376203</v>
      </c>
      <c r="B300" s="92" t="s">
        <v>198</v>
      </c>
      <c r="C300" s="92" t="s">
        <v>627</v>
      </c>
      <c r="D300" s="93">
        <v>1236</v>
      </c>
      <c r="E300" s="94">
        <v>0.65749999999999997</v>
      </c>
      <c r="F300" s="206">
        <v>4</v>
      </c>
      <c r="G300" s="206">
        <v>316</v>
      </c>
      <c r="H300" s="207">
        <f t="shared" si="8"/>
        <v>0.25566343042071199</v>
      </c>
      <c r="I300" s="208">
        <v>7037905.8099999996</v>
      </c>
      <c r="J300" s="209">
        <v>87768</v>
      </c>
      <c r="K300" s="209"/>
      <c r="L300" s="209">
        <v>87768</v>
      </c>
      <c r="M300" s="209">
        <v>7125674</v>
      </c>
      <c r="N300" s="191">
        <f t="shared" si="9"/>
        <v>1.2470782128867453E-2</v>
      </c>
    </row>
    <row r="301" spans="1:14">
      <c r="A301" s="91">
        <v>104377003</v>
      </c>
      <c r="B301" s="92" t="s">
        <v>199</v>
      </c>
      <c r="C301" s="92" t="s">
        <v>627</v>
      </c>
      <c r="D301" s="93">
        <v>840</v>
      </c>
      <c r="E301" s="94">
        <v>0.69690000000000007</v>
      </c>
      <c r="F301" s="206">
        <v>2</v>
      </c>
      <c r="G301" s="206">
        <v>334</v>
      </c>
      <c r="H301" s="207">
        <f t="shared" si="8"/>
        <v>0.39761904761904759</v>
      </c>
      <c r="I301" s="208">
        <v>4511908.12</v>
      </c>
      <c r="J301" s="209">
        <v>63223</v>
      </c>
      <c r="K301" s="209"/>
      <c r="L301" s="209">
        <v>63223</v>
      </c>
      <c r="M301" s="209">
        <v>4575131</v>
      </c>
      <c r="N301" s="191">
        <f t="shared" si="9"/>
        <v>1.4012448462713795E-2</v>
      </c>
    </row>
    <row r="302" spans="1:14">
      <c r="A302" s="91">
        <v>104378003</v>
      </c>
      <c r="B302" s="92" t="s">
        <v>200</v>
      </c>
      <c r="C302" s="92" t="s">
        <v>627</v>
      </c>
      <c r="D302" s="93">
        <v>1368</v>
      </c>
      <c r="E302" s="94">
        <v>0.58110000000000006</v>
      </c>
      <c r="F302" s="206">
        <v>5</v>
      </c>
      <c r="G302" s="206">
        <v>407</v>
      </c>
      <c r="H302" s="207">
        <f t="shared" si="8"/>
        <v>0.29751461988304095</v>
      </c>
      <c r="I302" s="208">
        <v>5418959.2599999998</v>
      </c>
      <c r="J302" s="209">
        <v>85854</v>
      </c>
      <c r="K302" s="209"/>
      <c r="L302" s="209">
        <v>85854</v>
      </c>
      <c r="M302" s="209">
        <v>5504813</v>
      </c>
      <c r="N302" s="191">
        <f t="shared" si="9"/>
        <v>1.5843215621443928E-2</v>
      </c>
    </row>
    <row r="303" spans="1:14">
      <c r="A303" s="91">
        <v>113380303</v>
      </c>
      <c r="B303" s="92" t="s">
        <v>201</v>
      </c>
      <c r="C303" s="92" t="s">
        <v>504</v>
      </c>
      <c r="D303" s="93">
        <v>1481</v>
      </c>
      <c r="E303" s="94">
        <v>0.50770000000000004</v>
      </c>
      <c r="F303" s="206">
        <v>23</v>
      </c>
      <c r="G303" s="206">
        <v>372</v>
      </c>
      <c r="H303" s="207">
        <f t="shared" si="8"/>
        <v>0.25118163403106009</v>
      </c>
      <c r="I303" s="208">
        <v>4314764.16</v>
      </c>
      <c r="J303" s="209">
        <v>81206</v>
      </c>
      <c r="K303" s="209"/>
      <c r="L303" s="209">
        <v>81206</v>
      </c>
      <c r="M303" s="209">
        <v>4395970</v>
      </c>
      <c r="N303" s="191">
        <f t="shared" si="9"/>
        <v>1.8820458543903323E-2</v>
      </c>
    </row>
    <row r="304" spans="1:14">
      <c r="A304" s="91">
        <v>113381303</v>
      </c>
      <c r="B304" s="92" t="s">
        <v>202</v>
      </c>
      <c r="C304" s="92" t="s">
        <v>504</v>
      </c>
      <c r="D304" s="93">
        <v>4596</v>
      </c>
      <c r="E304" s="94">
        <v>0.45839999999999997</v>
      </c>
      <c r="F304" s="206">
        <v>156</v>
      </c>
      <c r="G304" s="206">
        <v>1375</v>
      </c>
      <c r="H304" s="207">
        <f t="shared" si="8"/>
        <v>0.29917319408181026</v>
      </c>
      <c r="I304" s="208">
        <v>9321295.4100000001</v>
      </c>
      <c r="J304" s="209">
        <v>227535</v>
      </c>
      <c r="K304" s="209"/>
      <c r="L304" s="209">
        <v>227535</v>
      </c>
      <c r="M304" s="209">
        <v>9548830</v>
      </c>
      <c r="N304" s="191">
        <f t="shared" si="9"/>
        <v>2.4410189784983959E-2</v>
      </c>
    </row>
    <row r="305" spans="1:14">
      <c r="A305" s="91">
        <v>113382303</v>
      </c>
      <c r="B305" s="92" t="s">
        <v>203</v>
      </c>
      <c r="C305" s="92" t="s">
        <v>504</v>
      </c>
      <c r="D305" s="93">
        <v>2440</v>
      </c>
      <c r="E305" s="94">
        <v>0.41170000000000001</v>
      </c>
      <c r="F305" s="206">
        <v>13</v>
      </c>
      <c r="G305" s="206">
        <v>672</v>
      </c>
      <c r="H305" s="207">
        <f t="shared" si="8"/>
        <v>0.27540983606557379</v>
      </c>
      <c r="I305" s="208">
        <v>4503846.74</v>
      </c>
      <c r="J305" s="209">
        <v>108491</v>
      </c>
      <c r="K305" s="209"/>
      <c r="L305" s="209">
        <v>108491</v>
      </c>
      <c r="M305" s="209">
        <v>4612338</v>
      </c>
      <c r="N305" s="191">
        <f t="shared" si="9"/>
        <v>2.4088577223655653E-2</v>
      </c>
    </row>
    <row r="306" spans="1:14">
      <c r="A306" s="210">
        <v>113384603</v>
      </c>
      <c r="B306" s="211" t="s">
        <v>503</v>
      </c>
      <c r="C306" s="211" t="s">
        <v>504</v>
      </c>
      <c r="D306" s="212">
        <v>4960</v>
      </c>
      <c r="E306" s="213">
        <v>0.8226</v>
      </c>
      <c r="F306" s="214">
        <v>567</v>
      </c>
      <c r="G306" s="214">
        <v>3899</v>
      </c>
      <c r="H306" s="215">
        <f t="shared" si="8"/>
        <v>0.78608870967741939</v>
      </c>
      <c r="I306" s="216">
        <v>24481168.870000001</v>
      </c>
      <c r="J306" s="216">
        <v>440650</v>
      </c>
      <c r="K306" s="216">
        <v>1041073</v>
      </c>
      <c r="L306" s="216">
        <f>K306+J306</f>
        <v>1481723</v>
      </c>
      <c r="M306" s="216">
        <v>25962892</v>
      </c>
      <c r="N306" s="217">
        <f t="shared" si="9"/>
        <v>6.052501569137695E-2</v>
      </c>
    </row>
    <row r="307" spans="1:14">
      <c r="A307" s="91">
        <v>113385003</v>
      </c>
      <c r="B307" s="92" t="s">
        <v>204</v>
      </c>
      <c r="C307" s="92" t="s">
        <v>504</v>
      </c>
      <c r="D307" s="93">
        <v>2345</v>
      </c>
      <c r="E307" s="94">
        <v>0.47219999999999995</v>
      </c>
      <c r="F307" s="206">
        <v>34</v>
      </c>
      <c r="G307" s="206">
        <v>576</v>
      </c>
      <c r="H307" s="207">
        <f t="shared" si="8"/>
        <v>0.24562899786780384</v>
      </c>
      <c r="I307" s="208">
        <v>7216264.4500000002</v>
      </c>
      <c r="J307" s="209">
        <v>119589</v>
      </c>
      <c r="K307" s="209"/>
      <c r="L307" s="209">
        <v>119589</v>
      </c>
      <c r="M307" s="209">
        <v>7335853</v>
      </c>
      <c r="N307" s="191">
        <f t="shared" si="9"/>
        <v>1.6572085298232082E-2</v>
      </c>
    </row>
    <row r="308" spans="1:14">
      <c r="A308" s="91">
        <v>113385303</v>
      </c>
      <c r="B308" s="92" t="s">
        <v>205</v>
      </c>
      <c r="C308" s="92" t="s">
        <v>504</v>
      </c>
      <c r="D308" s="93">
        <v>3293</v>
      </c>
      <c r="E308" s="94">
        <v>0.46789999999999998</v>
      </c>
      <c r="F308" s="206">
        <v>18</v>
      </c>
      <c r="G308" s="206">
        <v>556</v>
      </c>
      <c r="H308" s="207">
        <f t="shared" si="8"/>
        <v>0.16884300030367447</v>
      </c>
      <c r="I308" s="208">
        <v>5759248.4699999997</v>
      </c>
      <c r="J308" s="209">
        <v>166406</v>
      </c>
      <c r="K308" s="209"/>
      <c r="L308" s="209">
        <v>166406</v>
      </c>
      <c r="M308" s="209">
        <v>5925654</v>
      </c>
      <c r="N308" s="191">
        <f t="shared" si="9"/>
        <v>2.889361882315181E-2</v>
      </c>
    </row>
    <row r="309" spans="1:14">
      <c r="A309" s="210">
        <v>121390302</v>
      </c>
      <c r="B309" s="211" t="s">
        <v>541</v>
      </c>
      <c r="C309" s="211" t="s">
        <v>542</v>
      </c>
      <c r="D309" s="212">
        <v>19041</v>
      </c>
      <c r="E309" s="213">
        <v>0.76759999999999995</v>
      </c>
      <c r="F309" s="214">
        <v>2061</v>
      </c>
      <c r="G309" s="214">
        <v>14730</v>
      </c>
      <c r="H309" s="215">
        <f t="shared" si="8"/>
        <v>0.77359382385378916</v>
      </c>
      <c r="I309" s="216">
        <v>86869070.680000007</v>
      </c>
      <c r="J309" s="216">
        <v>1578514</v>
      </c>
      <c r="K309" s="216">
        <v>8000000</v>
      </c>
      <c r="L309" s="216">
        <f>K309+J309</f>
        <v>9578514</v>
      </c>
      <c r="M309" s="216">
        <v>96447585</v>
      </c>
      <c r="N309" s="217">
        <f t="shared" si="9"/>
        <v>0.11026380557568539</v>
      </c>
    </row>
    <row r="310" spans="1:14">
      <c r="A310" s="91">
        <v>121391303</v>
      </c>
      <c r="B310" s="92" t="s">
        <v>206</v>
      </c>
      <c r="C310" s="92" t="s">
        <v>542</v>
      </c>
      <c r="D310" s="93">
        <v>1524</v>
      </c>
      <c r="E310" s="94">
        <v>0.50950000000000006</v>
      </c>
      <c r="F310" s="206">
        <v>25</v>
      </c>
      <c r="G310" s="206">
        <v>798</v>
      </c>
      <c r="H310" s="207">
        <f t="shared" si="8"/>
        <v>0.52362204724409445</v>
      </c>
      <c r="I310" s="208">
        <v>3822547.29</v>
      </c>
      <c r="J310" s="209">
        <v>83860</v>
      </c>
      <c r="K310" s="209"/>
      <c r="L310" s="209">
        <v>83860</v>
      </c>
      <c r="M310" s="209">
        <v>3906407</v>
      </c>
      <c r="N310" s="191">
        <f t="shared" si="9"/>
        <v>2.1938174635375136E-2</v>
      </c>
    </row>
    <row r="311" spans="1:14">
      <c r="A311" s="91">
        <v>121392303</v>
      </c>
      <c r="B311" s="92" t="s">
        <v>207</v>
      </c>
      <c r="C311" s="92" t="s">
        <v>542</v>
      </c>
      <c r="D311" s="93">
        <v>8159</v>
      </c>
      <c r="E311" s="94">
        <v>0.38870000000000005</v>
      </c>
      <c r="F311" s="206">
        <v>150</v>
      </c>
      <c r="G311" s="206">
        <v>1535</v>
      </c>
      <c r="H311" s="207">
        <f t="shared" si="8"/>
        <v>0.18813580095599952</v>
      </c>
      <c r="I311" s="208">
        <v>10361284.98</v>
      </c>
      <c r="J311" s="209">
        <v>342512</v>
      </c>
      <c r="K311" s="209"/>
      <c r="L311" s="209">
        <v>342512</v>
      </c>
      <c r="M311" s="209">
        <v>10703797</v>
      </c>
      <c r="N311" s="191">
        <f t="shared" si="9"/>
        <v>3.3056905650325964E-2</v>
      </c>
    </row>
    <row r="312" spans="1:14">
      <c r="A312" s="91">
        <v>121394503</v>
      </c>
      <c r="B312" s="92" t="s">
        <v>208</v>
      </c>
      <c r="C312" s="92" t="s">
        <v>542</v>
      </c>
      <c r="D312" s="93">
        <v>1793</v>
      </c>
      <c r="E312" s="94">
        <v>0.60139999999999993</v>
      </c>
      <c r="F312" s="206">
        <v>10</v>
      </c>
      <c r="G312" s="206">
        <v>706</v>
      </c>
      <c r="H312" s="207">
        <f t="shared" si="8"/>
        <v>0.39375348577802566</v>
      </c>
      <c r="I312" s="208">
        <v>6595169.6699999999</v>
      </c>
      <c r="J312" s="209">
        <v>116458</v>
      </c>
      <c r="K312" s="209"/>
      <c r="L312" s="209">
        <v>116458</v>
      </c>
      <c r="M312" s="209">
        <v>6711628</v>
      </c>
      <c r="N312" s="191">
        <f t="shared" si="9"/>
        <v>1.7658124934941982E-2</v>
      </c>
    </row>
    <row r="313" spans="1:14">
      <c r="A313" s="91">
        <v>121394603</v>
      </c>
      <c r="B313" s="92" t="s">
        <v>209</v>
      </c>
      <c r="C313" s="92" t="s">
        <v>542</v>
      </c>
      <c r="D313" s="93">
        <v>2273</v>
      </c>
      <c r="E313" s="94">
        <v>0.41300000000000003</v>
      </c>
      <c r="F313" s="206">
        <v>12</v>
      </c>
      <c r="G313" s="206">
        <v>346</v>
      </c>
      <c r="H313" s="207">
        <f t="shared" si="8"/>
        <v>0.15222173339199296</v>
      </c>
      <c r="I313" s="208">
        <v>5317737.71</v>
      </c>
      <c r="J313" s="209">
        <v>101385</v>
      </c>
      <c r="K313" s="209"/>
      <c r="L313" s="209">
        <v>101385</v>
      </c>
      <c r="M313" s="209">
        <v>5419123</v>
      </c>
      <c r="N313" s="191">
        <f t="shared" si="9"/>
        <v>1.9065492795807718E-2</v>
      </c>
    </row>
    <row r="314" spans="1:14">
      <c r="A314" s="91">
        <v>121395103</v>
      </c>
      <c r="B314" s="92" t="s">
        <v>210</v>
      </c>
      <c r="C314" s="92" t="s">
        <v>542</v>
      </c>
      <c r="D314" s="93">
        <v>9265</v>
      </c>
      <c r="E314" s="94">
        <v>0.26879999999999998</v>
      </c>
      <c r="F314" s="206">
        <v>125</v>
      </c>
      <c r="G314" s="206">
        <v>1526</v>
      </c>
      <c r="H314" s="207">
        <f t="shared" si="8"/>
        <v>0.16470588235294117</v>
      </c>
      <c r="I314" s="208">
        <v>6407607.8600000003</v>
      </c>
      <c r="J314" s="209">
        <v>268967</v>
      </c>
      <c r="K314" s="209"/>
      <c r="L314" s="209">
        <v>268967</v>
      </c>
      <c r="M314" s="209">
        <v>6676575</v>
      </c>
      <c r="N314" s="191">
        <f t="shared" si="9"/>
        <v>4.1976217314896619E-2</v>
      </c>
    </row>
    <row r="315" spans="1:14">
      <c r="A315" s="91">
        <v>121395603</v>
      </c>
      <c r="B315" s="92" t="s">
        <v>211</v>
      </c>
      <c r="C315" s="92" t="s">
        <v>542</v>
      </c>
      <c r="D315" s="93">
        <v>1613</v>
      </c>
      <c r="E315" s="94">
        <v>0.25409999999999999</v>
      </c>
      <c r="F315" s="206">
        <v>64</v>
      </c>
      <c r="G315" s="206">
        <v>400</v>
      </c>
      <c r="H315" s="207">
        <f t="shared" si="8"/>
        <v>0.24798512089274644</v>
      </c>
      <c r="I315" s="208">
        <v>2135351.7400000002</v>
      </c>
      <c r="J315" s="209">
        <v>44265</v>
      </c>
      <c r="K315" s="209"/>
      <c r="L315" s="209">
        <v>44265</v>
      </c>
      <c r="M315" s="209">
        <v>2179617</v>
      </c>
      <c r="N315" s="191">
        <f t="shared" si="9"/>
        <v>2.0729727646649806E-2</v>
      </c>
    </row>
    <row r="316" spans="1:14">
      <c r="A316" s="91">
        <v>121395703</v>
      </c>
      <c r="B316" s="92" t="s">
        <v>212</v>
      </c>
      <c r="C316" s="92" t="s">
        <v>542</v>
      </c>
      <c r="D316" s="93">
        <v>3131</v>
      </c>
      <c r="E316" s="94">
        <v>0.18980000000000002</v>
      </c>
      <c r="F316" s="206">
        <v>21</v>
      </c>
      <c r="G316" s="206">
        <v>401</v>
      </c>
      <c r="H316" s="207">
        <f t="shared" si="8"/>
        <v>0.12807409773235387</v>
      </c>
      <c r="I316" s="208">
        <v>4189144.82</v>
      </c>
      <c r="J316" s="209">
        <v>64180</v>
      </c>
      <c r="K316" s="209"/>
      <c r="L316" s="209">
        <v>64180</v>
      </c>
      <c r="M316" s="209">
        <v>4253325</v>
      </c>
      <c r="N316" s="191">
        <f t="shared" si="9"/>
        <v>1.532059233034588E-2</v>
      </c>
    </row>
    <row r="317" spans="1:14">
      <c r="A317" s="91">
        <v>121397803</v>
      </c>
      <c r="B317" s="92" t="s">
        <v>213</v>
      </c>
      <c r="C317" s="92" t="s">
        <v>542</v>
      </c>
      <c r="D317" s="93">
        <v>4271</v>
      </c>
      <c r="E317" s="94">
        <v>0.51870000000000005</v>
      </c>
      <c r="F317" s="206">
        <v>173</v>
      </c>
      <c r="G317" s="206">
        <v>1902</v>
      </c>
      <c r="H317" s="207">
        <f t="shared" si="8"/>
        <v>0.44532896277218448</v>
      </c>
      <c r="I317" s="208">
        <v>6781627.7800000003</v>
      </c>
      <c r="J317" s="209">
        <v>239260</v>
      </c>
      <c r="K317" s="209"/>
      <c r="L317" s="209">
        <v>239260</v>
      </c>
      <c r="M317" s="209">
        <v>7020888</v>
      </c>
      <c r="N317" s="191">
        <f t="shared" si="9"/>
        <v>3.5280647620562822E-2</v>
      </c>
    </row>
    <row r="318" spans="1:14">
      <c r="A318" s="91">
        <v>118401403</v>
      </c>
      <c r="B318" s="92" t="s">
        <v>214</v>
      </c>
      <c r="C318" s="92" t="s">
        <v>565</v>
      </c>
      <c r="D318" s="93">
        <v>3039</v>
      </c>
      <c r="E318" s="94">
        <v>0.51739999999999997</v>
      </c>
      <c r="F318" s="206">
        <v>16</v>
      </c>
      <c r="G318" s="206">
        <v>592</v>
      </c>
      <c r="H318" s="207">
        <f t="shared" si="8"/>
        <v>0.19480092135570912</v>
      </c>
      <c r="I318" s="208">
        <v>6818837.7400000002</v>
      </c>
      <c r="J318" s="209">
        <v>169817</v>
      </c>
      <c r="K318" s="209"/>
      <c r="L318" s="209">
        <v>169817</v>
      </c>
      <c r="M318" s="209">
        <v>6988655</v>
      </c>
      <c r="N318" s="191">
        <f t="shared" si="9"/>
        <v>2.4904135642330121E-2</v>
      </c>
    </row>
    <row r="319" spans="1:14">
      <c r="A319" s="91">
        <v>118401603</v>
      </c>
      <c r="B319" s="92" t="s">
        <v>215</v>
      </c>
      <c r="C319" s="92" t="s">
        <v>565</v>
      </c>
      <c r="D319" s="93">
        <v>2757</v>
      </c>
      <c r="E319" s="94">
        <v>0.45220000000000005</v>
      </c>
      <c r="F319" s="206">
        <v>5</v>
      </c>
      <c r="G319" s="206">
        <v>427</v>
      </c>
      <c r="H319" s="207">
        <f t="shared" si="8"/>
        <v>0.15487849111352919</v>
      </c>
      <c r="I319" s="208">
        <v>5462982.4000000004</v>
      </c>
      <c r="J319" s="209">
        <v>134645</v>
      </c>
      <c r="K319" s="209"/>
      <c r="L319" s="209">
        <v>134645</v>
      </c>
      <c r="M319" s="209">
        <v>5597627</v>
      </c>
      <c r="N319" s="191">
        <f t="shared" si="9"/>
        <v>2.4646720443397295E-2</v>
      </c>
    </row>
    <row r="320" spans="1:14">
      <c r="A320" s="91">
        <v>118402603</v>
      </c>
      <c r="B320" s="92" t="s">
        <v>564</v>
      </c>
      <c r="C320" s="92" t="s">
        <v>565</v>
      </c>
      <c r="D320" s="93">
        <v>2387</v>
      </c>
      <c r="E320" s="94">
        <v>0.7429</v>
      </c>
      <c r="F320" s="206">
        <v>21</v>
      </c>
      <c r="G320" s="206">
        <v>1349</v>
      </c>
      <c r="H320" s="207">
        <f t="shared" si="8"/>
        <v>0.56514453288646838</v>
      </c>
      <c r="I320" s="208">
        <v>10010141.15</v>
      </c>
      <c r="J320" s="209">
        <v>191517</v>
      </c>
      <c r="K320" s="209"/>
      <c r="L320" s="209">
        <v>191517</v>
      </c>
      <c r="M320" s="209">
        <v>10201658</v>
      </c>
      <c r="N320" s="191">
        <f t="shared" si="9"/>
        <v>1.9132282665164979E-2</v>
      </c>
    </row>
    <row r="321" spans="1:14">
      <c r="A321" s="91">
        <v>118403003</v>
      </c>
      <c r="B321" s="92" t="s">
        <v>216</v>
      </c>
      <c r="C321" s="92" t="s">
        <v>565</v>
      </c>
      <c r="D321" s="93">
        <v>2112</v>
      </c>
      <c r="E321" s="94">
        <v>0.66609999999999991</v>
      </c>
      <c r="F321" s="206">
        <v>22</v>
      </c>
      <c r="G321" s="206">
        <v>1205</v>
      </c>
      <c r="H321" s="207">
        <f t="shared" si="8"/>
        <v>0.57054924242424243</v>
      </c>
      <c r="I321" s="208">
        <v>6835088.7300000004</v>
      </c>
      <c r="J321" s="209">
        <v>151935</v>
      </c>
      <c r="K321" s="209"/>
      <c r="L321" s="209">
        <v>151935</v>
      </c>
      <c r="M321" s="209">
        <v>6987024</v>
      </c>
      <c r="N321" s="191">
        <f t="shared" si="9"/>
        <v>2.2228719479988307E-2</v>
      </c>
    </row>
    <row r="322" spans="1:14">
      <c r="A322" s="210">
        <v>118403302</v>
      </c>
      <c r="B322" s="211" t="s">
        <v>217</v>
      </c>
      <c r="C322" s="211" t="s">
        <v>565</v>
      </c>
      <c r="D322" s="212">
        <v>10494</v>
      </c>
      <c r="E322" s="213">
        <v>0.64500000000000002</v>
      </c>
      <c r="F322" s="214">
        <v>1152</v>
      </c>
      <c r="G322" s="214">
        <v>6964</v>
      </c>
      <c r="H322" s="215">
        <f t="shared" ref="H322:H385" si="10">G322/D322</f>
        <v>0.66361730512673911</v>
      </c>
      <c r="I322" s="216">
        <v>32278090.890000001</v>
      </c>
      <c r="J322" s="216">
        <v>731012</v>
      </c>
      <c r="K322" s="216">
        <v>1000000</v>
      </c>
      <c r="L322" s="216">
        <f>K322+J322</f>
        <v>1731012</v>
      </c>
      <c r="M322" s="216">
        <v>34009103</v>
      </c>
      <c r="N322" s="217">
        <f t="shared" si="9"/>
        <v>5.3628082153281256E-2</v>
      </c>
    </row>
    <row r="323" spans="1:14">
      <c r="A323" s="91">
        <v>118403903</v>
      </c>
      <c r="B323" s="92" t="s">
        <v>218</v>
      </c>
      <c r="C323" s="92" t="s">
        <v>565</v>
      </c>
      <c r="D323" s="93">
        <v>2066</v>
      </c>
      <c r="E323" s="94">
        <v>0.52069999999999994</v>
      </c>
      <c r="F323" s="206">
        <v>2</v>
      </c>
      <c r="G323" s="206">
        <v>608</v>
      </c>
      <c r="H323" s="207">
        <f t="shared" si="10"/>
        <v>0.29428848015488868</v>
      </c>
      <c r="I323" s="208">
        <v>6479798.9299999997</v>
      </c>
      <c r="J323" s="209">
        <v>116183</v>
      </c>
      <c r="K323" s="209"/>
      <c r="L323" s="209">
        <v>116183</v>
      </c>
      <c r="M323" s="209">
        <v>6595982</v>
      </c>
      <c r="N323" s="191">
        <f t="shared" ref="N323:N386" si="11">(M323-I323)/I323</f>
        <v>1.7930042468154224E-2</v>
      </c>
    </row>
    <row r="324" spans="1:14">
      <c r="A324" s="91">
        <v>118406003</v>
      </c>
      <c r="B324" s="92" t="s">
        <v>219</v>
      </c>
      <c r="C324" s="92" t="s">
        <v>565</v>
      </c>
      <c r="D324" s="93">
        <v>1246</v>
      </c>
      <c r="E324" s="94">
        <v>0.65</v>
      </c>
      <c r="F324" s="206">
        <v>0</v>
      </c>
      <c r="G324" s="206">
        <v>456</v>
      </c>
      <c r="H324" s="207">
        <f t="shared" si="10"/>
        <v>0.36597110754414125</v>
      </c>
      <c r="I324" s="208">
        <v>6896245.0899999999</v>
      </c>
      <c r="J324" s="209">
        <v>87469</v>
      </c>
      <c r="K324" s="209"/>
      <c r="L324" s="209">
        <v>87469</v>
      </c>
      <c r="M324" s="209">
        <v>6983714</v>
      </c>
      <c r="N324" s="191">
        <f t="shared" si="11"/>
        <v>1.2683555885627631E-2</v>
      </c>
    </row>
    <row r="325" spans="1:14">
      <c r="A325" s="91">
        <v>118406602</v>
      </c>
      <c r="B325" s="92" t="s">
        <v>220</v>
      </c>
      <c r="C325" s="92" t="s">
        <v>565</v>
      </c>
      <c r="D325" s="93">
        <v>3448</v>
      </c>
      <c r="E325" s="94">
        <v>0.61060000000000003</v>
      </c>
      <c r="F325" s="206">
        <v>10</v>
      </c>
      <c r="G325" s="206">
        <v>1382</v>
      </c>
      <c r="H325" s="207">
        <f t="shared" si="10"/>
        <v>0.40081206496519722</v>
      </c>
      <c r="I325" s="208">
        <v>8857119.1400000006</v>
      </c>
      <c r="J325" s="209">
        <v>227378</v>
      </c>
      <c r="K325" s="209"/>
      <c r="L325" s="209">
        <v>227378</v>
      </c>
      <c r="M325" s="209">
        <v>9084497</v>
      </c>
      <c r="N325" s="191">
        <f t="shared" si="11"/>
        <v>2.567176261332298E-2</v>
      </c>
    </row>
    <row r="326" spans="1:14">
      <c r="A326" s="91">
        <v>118408852</v>
      </c>
      <c r="B326" s="92" t="s">
        <v>221</v>
      </c>
      <c r="C326" s="92" t="s">
        <v>565</v>
      </c>
      <c r="D326" s="93">
        <v>7650</v>
      </c>
      <c r="E326" s="94">
        <v>0.6532</v>
      </c>
      <c r="F326" s="206">
        <v>443</v>
      </c>
      <c r="G326" s="206">
        <v>4599</v>
      </c>
      <c r="H326" s="207">
        <f t="shared" si="10"/>
        <v>0.60117647058823531</v>
      </c>
      <c r="I326" s="208">
        <v>23312412.940000001</v>
      </c>
      <c r="J326" s="209">
        <v>539674</v>
      </c>
      <c r="K326" s="209"/>
      <c r="L326" s="209">
        <v>539674</v>
      </c>
      <c r="M326" s="209">
        <v>23852087</v>
      </c>
      <c r="N326" s="191">
        <f t="shared" si="11"/>
        <v>2.314964398532993E-2</v>
      </c>
    </row>
    <row r="327" spans="1:14">
      <c r="A327" s="91">
        <v>118409203</v>
      </c>
      <c r="B327" s="92" t="s">
        <v>222</v>
      </c>
      <c r="C327" s="92" t="s">
        <v>565</v>
      </c>
      <c r="D327" s="93">
        <v>2541</v>
      </c>
      <c r="E327" s="94">
        <v>0.61939999999999995</v>
      </c>
      <c r="F327" s="206">
        <v>13</v>
      </c>
      <c r="G327" s="206">
        <v>881</v>
      </c>
      <c r="H327" s="207">
        <f t="shared" si="10"/>
        <v>0.34671389216843762</v>
      </c>
      <c r="I327" s="208">
        <v>7242685.4100000001</v>
      </c>
      <c r="J327" s="209">
        <v>169981</v>
      </c>
      <c r="K327" s="209"/>
      <c r="L327" s="209">
        <v>169981</v>
      </c>
      <c r="M327" s="209">
        <v>7412666</v>
      </c>
      <c r="N327" s="191">
        <f t="shared" si="11"/>
        <v>2.3469276984653658E-2</v>
      </c>
    </row>
    <row r="328" spans="1:14">
      <c r="A328" s="91">
        <v>118409302</v>
      </c>
      <c r="B328" s="92" t="s">
        <v>223</v>
      </c>
      <c r="C328" s="92" t="s">
        <v>565</v>
      </c>
      <c r="D328" s="93">
        <v>5316</v>
      </c>
      <c r="E328" s="94">
        <v>0.66620000000000001</v>
      </c>
      <c r="F328" s="206">
        <v>41</v>
      </c>
      <c r="G328" s="206">
        <v>2581</v>
      </c>
      <c r="H328" s="207">
        <f t="shared" si="10"/>
        <v>0.48551542513167795</v>
      </c>
      <c r="I328" s="208">
        <v>18038041.93</v>
      </c>
      <c r="J328" s="209">
        <v>382484</v>
      </c>
      <c r="K328" s="209"/>
      <c r="L328" s="209">
        <v>382484</v>
      </c>
      <c r="M328" s="209">
        <v>18420526</v>
      </c>
      <c r="N328" s="191">
        <f t="shared" si="11"/>
        <v>2.1204300970377017E-2</v>
      </c>
    </row>
    <row r="329" spans="1:14">
      <c r="A329" s="91">
        <v>117412003</v>
      </c>
      <c r="B329" s="92" t="s">
        <v>224</v>
      </c>
      <c r="C329" s="92" t="s">
        <v>225</v>
      </c>
      <c r="D329" s="93">
        <v>1649</v>
      </c>
      <c r="E329" s="94">
        <v>0.63490000000000002</v>
      </c>
      <c r="F329" s="206">
        <v>2</v>
      </c>
      <c r="G329" s="206">
        <v>509</v>
      </c>
      <c r="H329" s="207">
        <f t="shared" si="10"/>
        <v>0.30867192237719832</v>
      </c>
      <c r="I329" s="208">
        <v>7856350.0499999998</v>
      </c>
      <c r="J329" s="209">
        <v>113071</v>
      </c>
      <c r="K329" s="209"/>
      <c r="L329" s="209">
        <v>113071</v>
      </c>
      <c r="M329" s="209">
        <v>7969421</v>
      </c>
      <c r="N329" s="191">
        <f t="shared" si="11"/>
        <v>1.4392300404180717E-2</v>
      </c>
    </row>
    <row r="330" spans="1:14">
      <c r="A330" s="91">
        <v>117414003</v>
      </c>
      <c r="B330" s="92" t="s">
        <v>226</v>
      </c>
      <c r="C330" s="92" t="s">
        <v>225</v>
      </c>
      <c r="D330" s="93">
        <v>2726</v>
      </c>
      <c r="E330" s="94">
        <v>0.65839999999999999</v>
      </c>
      <c r="F330" s="206">
        <v>1</v>
      </c>
      <c r="G330" s="206">
        <v>1093</v>
      </c>
      <c r="H330" s="207">
        <f t="shared" si="10"/>
        <v>0.40095377842993396</v>
      </c>
      <c r="I330" s="208">
        <v>12378942.449999999</v>
      </c>
      <c r="J330" s="209">
        <v>193838</v>
      </c>
      <c r="K330" s="209"/>
      <c r="L330" s="209">
        <v>193838</v>
      </c>
      <c r="M330" s="209">
        <v>12572780</v>
      </c>
      <c r="N330" s="191">
        <f t="shared" si="11"/>
        <v>1.565865184226628E-2</v>
      </c>
    </row>
    <row r="331" spans="1:14">
      <c r="A331" s="91">
        <v>117414203</v>
      </c>
      <c r="B331" s="92" t="s">
        <v>394</v>
      </c>
      <c r="C331" s="92" t="s">
        <v>225</v>
      </c>
      <c r="D331" s="93">
        <v>1496</v>
      </c>
      <c r="E331" s="94">
        <v>0.43459999999999999</v>
      </c>
      <c r="F331" s="206">
        <v>5</v>
      </c>
      <c r="G331" s="206">
        <v>441</v>
      </c>
      <c r="H331" s="207">
        <f t="shared" si="10"/>
        <v>0.2947860962566845</v>
      </c>
      <c r="I331" s="208">
        <v>2698809.5</v>
      </c>
      <c r="J331" s="209">
        <v>70217</v>
      </c>
      <c r="K331" s="209"/>
      <c r="L331" s="209">
        <v>70217</v>
      </c>
      <c r="M331" s="209">
        <v>2769027</v>
      </c>
      <c r="N331" s="191">
        <f t="shared" si="11"/>
        <v>2.6017953471706691E-2</v>
      </c>
    </row>
    <row r="332" spans="1:14">
      <c r="A332" s="91">
        <v>117415004</v>
      </c>
      <c r="B332" s="92" t="s">
        <v>395</v>
      </c>
      <c r="C332" s="92" t="s">
        <v>225</v>
      </c>
      <c r="D332" s="93">
        <v>844</v>
      </c>
      <c r="E332" s="94">
        <v>0.62629999999999997</v>
      </c>
      <c r="F332" s="206">
        <v>0</v>
      </c>
      <c r="G332" s="206">
        <v>389</v>
      </c>
      <c r="H332" s="207">
        <f t="shared" si="10"/>
        <v>0.4609004739336493</v>
      </c>
      <c r="I332" s="208">
        <v>4945495.8099999996</v>
      </c>
      <c r="J332" s="209">
        <v>57088</v>
      </c>
      <c r="K332" s="209"/>
      <c r="L332" s="209">
        <v>57088</v>
      </c>
      <c r="M332" s="209">
        <v>5002584</v>
      </c>
      <c r="N332" s="191">
        <f t="shared" si="11"/>
        <v>1.1543471512920039E-2</v>
      </c>
    </row>
    <row r="333" spans="1:14">
      <c r="A333" s="91">
        <v>117415103</v>
      </c>
      <c r="B333" s="92" t="s">
        <v>396</v>
      </c>
      <c r="C333" s="92" t="s">
        <v>225</v>
      </c>
      <c r="D333" s="93">
        <v>1990</v>
      </c>
      <c r="E333" s="94">
        <v>0.53949999999999998</v>
      </c>
      <c r="F333" s="206">
        <v>10</v>
      </c>
      <c r="G333" s="206">
        <v>430</v>
      </c>
      <c r="H333" s="207">
        <f t="shared" si="10"/>
        <v>0.21608040201005024</v>
      </c>
      <c r="I333" s="208">
        <v>6549411.5599999996</v>
      </c>
      <c r="J333" s="209">
        <v>115949</v>
      </c>
      <c r="K333" s="209"/>
      <c r="L333" s="209">
        <v>115949</v>
      </c>
      <c r="M333" s="209">
        <v>6665361</v>
      </c>
      <c r="N333" s="191">
        <f t="shared" si="11"/>
        <v>1.7703795056666194E-2</v>
      </c>
    </row>
    <row r="334" spans="1:14">
      <c r="A334" s="91">
        <v>117415303</v>
      </c>
      <c r="B334" s="92" t="s">
        <v>397</v>
      </c>
      <c r="C334" s="92" t="s">
        <v>225</v>
      </c>
      <c r="D334" s="93">
        <v>1022</v>
      </c>
      <c r="E334" s="94">
        <v>0.52170000000000005</v>
      </c>
      <c r="F334" s="206">
        <v>3</v>
      </c>
      <c r="G334" s="206">
        <v>338</v>
      </c>
      <c r="H334" s="207">
        <f t="shared" si="10"/>
        <v>0.33072407045009783</v>
      </c>
      <c r="I334" s="208">
        <v>3637041.96</v>
      </c>
      <c r="J334" s="209">
        <v>57583</v>
      </c>
      <c r="K334" s="209"/>
      <c r="L334" s="209">
        <v>57583</v>
      </c>
      <c r="M334" s="209">
        <v>3694625</v>
      </c>
      <c r="N334" s="191">
        <f t="shared" si="11"/>
        <v>1.5832382643174134E-2</v>
      </c>
    </row>
    <row r="335" spans="1:14">
      <c r="A335" s="91">
        <v>117416103</v>
      </c>
      <c r="B335" s="92" t="s">
        <v>398</v>
      </c>
      <c r="C335" s="92" t="s">
        <v>225</v>
      </c>
      <c r="D335" s="93">
        <v>1328</v>
      </c>
      <c r="E335" s="94">
        <v>0.66480000000000006</v>
      </c>
      <c r="F335" s="206">
        <v>5</v>
      </c>
      <c r="G335" s="206">
        <v>473</v>
      </c>
      <c r="H335" s="207">
        <f t="shared" si="10"/>
        <v>0.35617469879518071</v>
      </c>
      <c r="I335" s="208">
        <v>5672994.96</v>
      </c>
      <c r="J335" s="209">
        <v>95348</v>
      </c>
      <c r="K335" s="209"/>
      <c r="L335" s="209">
        <v>95348</v>
      </c>
      <c r="M335" s="209">
        <v>5768343</v>
      </c>
      <c r="N335" s="191">
        <f t="shared" si="11"/>
        <v>1.6807354963699814E-2</v>
      </c>
    </row>
    <row r="336" spans="1:14">
      <c r="A336" s="91">
        <v>117417202</v>
      </c>
      <c r="B336" s="92" t="s">
        <v>399</v>
      </c>
      <c r="C336" s="92" t="s">
        <v>225</v>
      </c>
      <c r="D336" s="93">
        <v>5393</v>
      </c>
      <c r="E336" s="94">
        <v>0.67249999999999999</v>
      </c>
      <c r="F336" s="206">
        <v>9</v>
      </c>
      <c r="G336" s="206">
        <v>3247</v>
      </c>
      <c r="H336" s="207">
        <f t="shared" si="10"/>
        <v>0.60207676617837935</v>
      </c>
      <c r="I336" s="208">
        <v>23556110.780000001</v>
      </c>
      <c r="J336" s="209">
        <v>391694</v>
      </c>
      <c r="K336" s="209"/>
      <c r="L336" s="209">
        <v>391694</v>
      </c>
      <c r="M336" s="209">
        <v>23947805</v>
      </c>
      <c r="N336" s="191">
        <f t="shared" si="11"/>
        <v>1.6628136268257047E-2</v>
      </c>
    </row>
    <row r="337" spans="1:14">
      <c r="A337" s="91">
        <v>109420803</v>
      </c>
      <c r="B337" s="92" t="s">
        <v>438</v>
      </c>
      <c r="C337" s="92" t="s">
        <v>623</v>
      </c>
      <c r="D337" s="93">
        <v>2529</v>
      </c>
      <c r="E337" s="94">
        <v>0.66989999999999994</v>
      </c>
      <c r="F337" s="206">
        <v>5</v>
      </c>
      <c r="G337" s="206">
        <v>1217</v>
      </c>
      <c r="H337" s="207">
        <f t="shared" si="10"/>
        <v>0.48121787267694743</v>
      </c>
      <c r="I337" s="208">
        <v>12246828.699999999</v>
      </c>
      <c r="J337" s="209">
        <v>182971</v>
      </c>
      <c r="K337" s="209"/>
      <c r="L337" s="209">
        <v>182971</v>
      </c>
      <c r="M337" s="209">
        <v>12429800</v>
      </c>
      <c r="N337" s="191">
        <f t="shared" si="11"/>
        <v>1.4940300422426972E-2</v>
      </c>
    </row>
    <row r="338" spans="1:14">
      <c r="A338" s="91">
        <v>109422303</v>
      </c>
      <c r="B338" s="92" t="s">
        <v>525</v>
      </c>
      <c r="C338" s="92" t="s">
        <v>623</v>
      </c>
      <c r="D338" s="93">
        <v>1219</v>
      </c>
      <c r="E338" s="94">
        <v>0.77079999999999993</v>
      </c>
      <c r="F338" s="206">
        <v>0</v>
      </c>
      <c r="G338" s="206">
        <v>535</v>
      </c>
      <c r="H338" s="207">
        <f t="shared" si="10"/>
        <v>0.43888433141919608</v>
      </c>
      <c r="I338" s="208">
        <v>7789396.79</v>
      </c>
      <c r="J338" s="209">
        <v>101477</v>
      </c>
      <c r="K338" s="209"/>
      <c r="L338" s="209">
        <v>101477</v>
      </c>
      <c r="M338" s="209">
        <v>7890874</v>
      </c>
      <c r="N338" s="191">
        <f t="shared" si="11"/>
        <v>1.302760826490134E-2</v>
      </c>
    </row>
    <row r="339" spans="1:14">
      <c r="A339" s="91">
        <v>109426003</v>
      </c>
      <c r="B339" s="92" t="s">
        <v>622</v>
      </c>
      <c r="C339" s="92" t="s">
        <v>623</v>
      </c>
      <c r="D339" s="93">
        <v>674</v>
      </c>
      <c r="E339" s="94">
        <v>0.82020000000000004</v>
      </c>
      <c r="F339" s="206">
        <v>0</v>
      </c>
      <c r="G339" s="206">
        <v>346</v>
      </c>
      <c r="H339" s="207">
        <f t="shared" si="10"/>
        <v>0.51335311572700293</v>
      </c>
      <c r="I339" s="208">
        <v>5389702.8399999999</v>
      </c>
      <c r="J339" s="209">
        <v>59704</v>
      </c>
      <c r="K339" s="209"/>
      <c r="L339" s="209">
        <v>59704</v>
      </c>
      <c r="M339" s="209">
        <v>5449407</v>
      </c>
      <c r="N339" s="191">
        <f t="shared" si="11"/>
        <v>1.1077449308875097E-2</v>
      </c>
    </row>
    <row r="340" spans="1:14">
      <c r="A340" s="91">
        <v>109426303</v>
      </c>
      <c r="B340" s="92" t="s">
        <v>536</v>
      </c>
      <c r="C340" s="92" t="s">
        <v>623</v>
      </c>
      <c r="D340" s="93">
        <v>901</v>
      </c>
      <c r="E340" s="94">
        <v>0.76219999999999999</v>
      </c>
      <c r="F340" s="206">
        <v>1</v>
      </c>
      <c r="G340" s="206">
        <v>427</v>
      </c>
      <c r="H340" s="207">
        <f t="shared" si="10"/>
        <v>0.47391786903440619</v>
      </c>
      <c r="I340" s="208">
        <v>6934874.21</v>
      </c>
      <c r="J340" s="209">
        <v>74168</v>
      </c>
      <c r="K340" s="209"/>
      <c r="L340" s="209">
        <v>74168</v>
      </c>
      <c r="M340" s="209">
        <v>7009042</v>
      </c>
      <c r="N340" s="191">
        <f t="shared" si="11"/>
        <v>1.0694900549609254E-2</v>
      </c>
    </row>
    <row r="341" spans="1:14">
      <c r="A341" s="91">
        <v>109427503</v>
      </c>
      <c r="B341" s="92" t="s">
        <v>592</v>
      </c>
      <c r="C341" s="92" t="s">
        <v>623</v>
      </c>
      <c r="D341" s="93">
        <v>919</v>
      </c>
      <c r="E341" s="94">
        <v>0.73070000000000002</v>
      </c>
      <c r="F341" s="206">
        <v>1</v>
      </c>
      <c r="G341" s="206">
        <v>413</v>
      </c>
      <c r="H341" s="207">
        <f t="shared" si="10"/>
        <v>0.44940152339499456</v>
      </c>
      <c r="I341" s="208">
        <v>6164881.96</v>
      </c>
      <c r="J341" s="209">
        <v>72523</v>
      </c>
      <c r="K341" s="209"/>
      <c r="L341" s="209">
        <v>72523</v>
      </c>
      <c r="M341" s="209">
        <v>6237405</v>
      </c>
      <c r="N341" s="191">
        <f t="shared" si="11"/>
        <v>1.1763897584829026E-2</v>
      </c>
    </row>
    <row r="342" spans="1:14">
      <c r="A342" s="91">
        <v>104431304</v>
      </c>
      <c r="B342" s="92" t="s">
        <v>400</v>
      </c>
      <c r="C342" s="92" t="s">
        <v>620</v>
      </c>
      <c r="D342" s="93">
        <v>504</v>
      </c>
      <c r="E342" s="94">
        <v>0.64549999999999996</v>
      </c>
      <c r="F342" s="206">
        <v>0</v>
      </c>
      <c r="G342" s="206">
        <v>215</v>
      </c>
      <c r="H342" s="207">
        <f t="shared" si="10"/>
        <v>0.42658730158730157</v>
      </c>
      <c r="I342" s="208">
        <v>3695547.98</v>
      </c>
      <c r="J342" s="209">
        <v>35136</v>
      </c>
      <c r="K342" s="209"/>
      <c r="L342" s="209">
        <v>35136</v>
      </c>
      <c r="M342" s="209">
        <v>3730684</v>
      </c>
      <c r="N342" s="191">
        <f t="shared" si="11"/>
        <v>9.5076617027172305E-3</v>
      </c>
    </row>
    <row r="343" spans="1:14">
      <c r="A343" s="91">
        <v>104432503</v>
      </c>
      <c r="B343" s="92" t="s">
        <v>619</v>
      </c>
      <c r="C343" s="92" t="s">
        <v>620</v>
      </c>
      <c r="D343" s="93">
        <v>845</v>
      </c>
      <c r="E343" s="94">
        <v>0.82879999999999998</v>
      </c>
      <c r="F343" s="206">
        <v>0</v>
      </c>
      <c r="G343" s="206">
        <v>690</v>
      </c>
      <c r="H343" s="207">
        <f t="shared" si="10"/>
        <v>0.81656804733727806</v>
      </c>
      <c r="I343" s="208">
        <v>6805945.0499999998</v>
      </c>
      <c r="J343" s="209">
        <v>75636</v>
      </c>
      <c r="K343" s="209"/>
      <c r="L343" s="209">
        <v>75636</v>
      </c>
      <c r="M343" s="209">
        <v>6881581</v>
      </c>
      <c r="N343" s="191">
        <f t="shared" si="11"/>
        <v>1.1113217847681593E-2</v>
      </c>
    </row>
    <row r="344" spans="1:14">
      <c r="A344" s="91">
        <v>104432803</v>
      </c>
      <c r="B344" s="92" t="s">
        <v>431</v>
      </c>
      <c r="C344" s="92" t="s">
        <v>620</v>
      </c>
      <c r="D344" s="93">
        <v>1436</v>
      </c>
      <c r="E344" s="94">
        <v>0.71419999999999995</v>
      </c>
      <c r="F344" s="206">
        <v>4</v>
      </c>
      <c r="G344" s="206">
        <v>603</v>
      </c>
      <c r="H344" s="207">
        <f t="shared" si="10"/>
        <v>0.41991643454038996</v>
      </c>
      <c r="I344" s="208">
        <v>6454830.0199999996</v>
      </c>
      <c r="J344" s="209">
        <v>110764</v>
      </c>
      <c r="K344" s="209"/>
      <c r="L344" s="209">
        <v>110764</v>
      </c>
      <c r="M344" s="209">
        <v>6565594</v>
      </c>
      <c r="N344" s="191">
        <f t="shared" si="11"/>
        <v>1.7159860082574328E-2</v>
      </c>
    </row>
    <row r="345" spans="1:14">
      <c r="A345" s="91">
        <v>104432903</v>
      </c>
      <c r="B345" s="92" t="s">
        <v>401</v>
      </c>
      <c r="C345" s="92" t="s">
        <v>620</v>
      </c>
      <c r="D345" s="93">
        <v>2117</v>
      </c>
      <c r="E345" s="94">
        <v>0.59970000000000001</v>
      </c>
      <c r="F345" s="206">
        <v>25</v>
      </c>
      <c r="G345" s="206">
        <v>635</v>
      </c>
      <c r="H345" s="207">
        <f t="shared" si="10"/>
        <v>0.29995276334435522</v>
      </c>
      <c r="I345" s="208">
        <v>7859326.8200000003</v>
      </c>
      <c r="J345" s="209">
        <v>137113</v>
      </c>
      <c r="K345" s="209"/>
      <c r="L345" s="209">
        <v>137113</v>
      </c>
      <c r="M345" s="209">
        <v>7996440</v>
      </c>
      <c r="N345" s="191">
        <f t="shared" si="11"/>
        <v>1.7445919114991035E-2</v>
      </c>
    </row>
    <row r="346" spans="1:14">
      <c r="A346" s="91">
        <v>104433303</v>
      </c>
      <c r="B346" s="92" t="s">
        <v>402</v>
      </c>
      <c r="C346" s="92" t="s">
        <v>620</v>
      </c>
      <c r="D346" s="93">
        <v>2183</v>
      </c>
      <c r="E346" s="94">
        <v>0.5171</v>
      </c>
      <c r="F346" s="206">
        <v>15</v>
      </c>
      <c r="G346" s="206">
        <v>662</v>
      </c>
      <c r="H346" s="207">
        <f t="shared" si="10"/>
        <v>0.3032524049473202</v>
      </c>
      <c r="I346" s="208">
        <v>5550797.2599999998</v>
      </c>
      <c r="J346" s="209">
        <v>121914</v>
      </c>
      <c r="K346" s="209"/>
      <c r="L346" s="209">
        <v>121914</v>
      </c>
      <c r="M346" s="209">
        <v>5672711</v>
      </c>
      <c r="N346" s="191">
        <f t="shared" si="11"/>
        <v>2.1963284603912957E-2</v>
      </c>
    </row>
    <row r="347" spans="1:14">
      <c r="A347" s="91">
        <v>104433604</v>
      </c>
      <c r="B347" s="92" t="s">
        <v>403</v>
      </c>
      <c r="C347" s="92" t="s">
        <v>620</v>
      </c>
      <c r="D347" s="93">
        <v>566</v>
      </c>
      <c r="E347" s="94">
        <v>0.64349999999999996</v>
      </c>
      <c r="F347" s="206">
        <v>0</v>
      </c>
      <c r="G347" s="206">
        <v>217</v>
      </c>
      <c r="H347" s="207">
        <f t="shared" si="10"/>
        <v>0.3833922261484099</v>
      </c>
      <c r="I347" s="208">
        <v>2899073.97</v>
      </c>
      <c r="J347" s="209">
        <v>39336</v>
      </c>
      <c r="K347" s="209"/>
      <c r="L347" s="209">
        <v>39336</v>
      </c>
      <c r="M347" s="209">
        <v>2938410</v>
      </c>
      <c r="N347" s="191">
        <f t="shared" si="11"/>
        <v>1.356848097256373E-2</v>
      </c>
    </row>
    <row r="348" spans="1:14">
      <c r="A348" s="91">
        <v>104433903</v>
      </c>
      <c r="B348" s="92" t="s">
        <v>404</v>
      </c>
      <c r="C348" s="92" t="s">
        <v>620</v>
      </c>
      <c r="D348" s="93">
        <v>1244</v>
      </c>
      <c r="E348" s="94">
        <v>0.65339999999999998</v>
      </c>
      <c r="F348" s="206">
        <v>1</v>
      </c>
      <c r="G348" s="206">
        <v>463</v>
      </c>
      <c r="H348" s="207">
        <f t="shared" si="10"/>
        <v>0.37218649517684887</v>
      </c>
      <c r="I348" s="208">
        <v>6398640.4299999997</v>
      </c>
      <c r="J348" s="209">
        <v>87786</v>
      </c>
      <c r="K348" s="209"/>
      <c r="L348" s="209">
        <v>87786</v>
      </c>
      <c r="M348" s="209">
        <v>6486426</v>
      </c>
      <c r="N348" s="191">
        <f t="shared" si="11"/>
        <v>1.371940976530233E-2</v>
      </c>
    </row>
    <row r="349" spans="1:14">
      <c r="A349" s="91">
        <v>104435003</v>
      </c>
      <c r="B349" s="92" t="s">
        <v>405</v>
      </c>
      <c r="C349" s="92" t="s">
        <v>620</v>
      </c>
      <c r="D349" s="93">
        <v>1318</v>
      </c>
      <c r="E349" s="94">
        <v>0.63470000000000004</v>
      </c>
      <c r="F349" s="206">
        <v>0</v>
      </c>
      <c r="G349" s="206">
        <v>444</v>
      </c>
      <c r="H349" s="207">
        <f t="shared" si="10"/>
        <v>0.33687405159332323</v>
      </c>
      <c r="I349" s="208">
        <v>5130855.3099999996</v>
      </c>
      <c r="J349" s="209">
        <v>90346</v>
      </c>
      <c r="K349" s="209"/>
      <c r="L349" s="209">
        <v>90346</v>
      </c>
      <c r="M349" s="209">
        <v>5221201</v>
      </c>
      <c r="N349" s="191">
        <f t="shared" si="11"/>
        <v>1.7608309831679977E-2</v>
      </c>
    </row>
    <row r="350" spans="1:14">
      <c r="A350" s="91">
        <v>104435303</v>
      </c>
      <c r="B350" s="92" t="s">
        <v>406</v>
      </c>
      <c r="C350" s="92" t="s">
        <v>620</v>
      </c>
      <c r="D350" s="93">
        <v>1238</v>
      </c>
      <c r="E350" s="94">
        <v>0.69090000000000007</v>
      </c>
      <c r="F350" s="206">
        <v>0</v>
      </c>
      <c r="G350" s="206">
        <v>524</v>
      </c>
      <c r="H350" s="207">
        <f t="shared" si="10"/>
        <v>0.42326332794830374</v>
      </c>
      <c r="I350" s="208">
        <v>7666184.4900000002</v>
      </c>
      <c r="J350" s="209">
        <v>92376</v>
      </c>
      <c r="K350" s="209"/>
      <c r="L350" s="209">
        <v>92376</v>
      </c>
      <c r="M350" s="209">
        <v>7758560</v>
      </c>
      <c r="N350" s="191">
        <f t="shared" si="11"/>
        <v>1.2049737404636838E-2</v>
      </c>
    </row>
    <row r="351" spans="1:14">
      <c r="A351" s="91">
        <v>104435603</v>
      </c>
      <c r="B351" s="92" t="s">
        <v>621</v>
      </c>
      <c r="C351" s="92" t="s">
        <v>620</v>
      </c>
      <c r="D351" s="93">
        <v>2207</v>
      </c>
      <c r="E351" s="94">
        <v>0.82350000000000001</v>
      </c>
      <c r="F351" s="206">
        <v>20</v>
      </c>
      <c r="G351" s="206">
        <v>1528</v>
      </c>
      <c r="H351" s="207">
        <f t="shared" si="10"/>
        <v>0.69234254644313553</v>
      </c>
      <c r="I351" s="208">
        <v>13407847.52</v>
      </c>
      <c r="J351" s="209">
        <v>196286</v>
      </c>
      <c r="K351" s="209"/>
      <c r="L351" s="209">
        <v>196286</v>
      </c>
      <c r="M351" s="209">
        <v>13604134</v>
      </c>
      <c r="N351" s="191">
        <f t="shared" si="11"/>
        <v>1.4639671260223315E-2</v>
      </c>
    </row>
    <row r="352" spans="1:14">
      <c r="A352" s="91">
        <v>104435703</v>
      </c>
      <c r="B352" s="92" t="s">
        <v>598</v>
      </c>
      <c r="C352" s="92" t="s">
        <v>620</v>
      </c>
      <c r="D352" s="93">
        <v>1275</v>
      </c>
      <c r="E352" s="94">
        <v>0.72889999999999999</v>
      </c>
      <c r="F352" s="206">
        <v>1</v>
      </c>
      <c r="G352" s="206">
        <v>472</v>
      </c>
      <c r="H352" s="207">
        <f t="shared" si="10"/>
        <v>0.37019607843137253</v>
      </c>
      <c r="I352" s="208">
        <v>5922736.4900000002</v>
      </c>
      <c r="J352" s="209">
        <v>100370</v>
      </c>
      <c r="K352" s="209"/>
      <c r="L352" s="209">
        <v>100370</v>
      </c>
      <c r="M352" s="209">
        <v>6023106</v>
      </c>
      <c r="N352" s="191">
        <f t="shared" si="11"/>
        <v>1.694647569910708E-2</v>
      </c>
    </row>
    <row r="353" spans="1:14">
      <c r="A353" s="91">
        <v>104437503</v>
      </c>
      <c r="B353" s="92" t="s">
        <v>407</v>
      </c>
      <c r="C353" s="92" t="s">
        <v>620</v>
      </c>
      <c r="D353" s="93">
        <v>1049</v>
      </c>
      <c r="E353" s="94">
        <v>0.65649999999999997</v>
      </c>
      <c r="F353" s="206">
        <v>1</v>
      </c>
      <c r="G353" s="206">
        <v>307</v>
      </c>
      <c r="H353" s="207">
        <f t="shared" si="10"/>
        <v>0.2926596758817922</v>
      </c>
      <c r="I353" s="208">
        <v>5159513.74</v>
      </c>
      <c r="J353" s="209">
        <v>74376</v>
      </c>
      <c r="K353" s="209"/>
      <c r="L353" s="209">
        <v>74376</v>
      </c>
      <c r="M353" s="209">
        <v>5233890</v>
      </c>
      <c r="N353" s="191">
        <f t="shared" si="11"/>
        <v>1.441536232831115E-2</v>
      </c>
    </row>
    <row r="354" spans="1:14">
      <c r="A354" s="91">
        <v>111444602</v>
      </c>
      <c r="B354" s="92" t="s">
        <v>408</v>
      </c>
      <c r="C354" s="92" t="s">
        <v>409</v>
      </c>
      <c r="D354" s="93">
        <v>5407</v>
      </c>
      <c r="E354" s="94">
        <v>0.66139999999999999</v>
      </c>
      <c r="F354" s="206">
        <v>28</v>
      </c>
      <c r="G354" s="206">
        <v>2582</v>
      </c>
      <c r="H354" s="207">
        <f t="shared" si="10"/>
        <v>0.47752912890697247</v>
      </c>
      <c r="I354" s="208">
        <v>19383238.440000001</v>
      </c>
      <c r="J354" s="209">
        <v>386228</v>
      </c>
      <c r="K354" s="209"/>
      <c r="L354" s="209">
        <v>386228</v>
      </c>
      <c r="M354" s="209">
        <v>19769466</v>
      </c>
      <c r="N354" s="191">
        <f t="shared" si="11"/>
        <v>1.9925853009317807E-2</v>
      </c>
    </row>
    <row r="355" spans="1:14">
      <c r="A355" s="91">
        <v>120452003</v>
      </c>
      <c r="B355" s="92" t="s">
        <v>410</v>
      </c>
      <c r="C355" s="92" t="s">
        <v>411</v>
      </c>
      <c r="D355" s="93">
        <v>7836</v>
      </c>
      <c r="E355" s="94">
        <v>0.59940000000000004</v>
      </c>
      <c r="F355" s="206">
        <v>106</v>
      </c>
      <c r="G355" s="206">
        <v>3936</v>
      </c>
      <c r="H355" s="207">
        <f t="shared" si="10"/>
        <v>0.50229709035222048</v>
      </c>
      <c r="I355" s="208">
        <v>12699611.640000001</v>
      </c>
      <c r="J355" s="209">
        <v>507265</v>
      </c>
      <c r="K355" s="209"/>
      <c r="L355" s="209">
        <v>507265</v>
      </c>
      <c r="M355" s="209">
        <v>13206877</v>
      </c>
      <c r="N355" s="191">
        <f t="shared" si="11"/>
        <v>3.9943375780269089E-2</v>
      </c>
    </row>
    <row r="356" spans="1:14">
      <c r="A356" s="91">
        <v>120455203</v>
      </c>
      <c r="B356" s="92" t="s">
        <v>412</v>
      </c>
      <c r="C356" s="92" t="s">
        <v>411</v>
      </c>
      <c r="D356" s="93">
        <v>5470</v>
      </c>
      <c r="E356" s="94">
        <v>0.64189999999999992</v>
      </c>
      <c r="F356" s="206">
        <v>55</v>
      </c>
      <c r="G356" s="206">
        <v>2158</v>
      </c>
      <c r="H356" s="207">
        <f t="shared" si="10"/>
        <v>0.39451553930530164</v>
      </c>
      <c r="I356" s="208">
        <v>21117844.43</v>
      </c>
      <c r="J356" s="209">
        <v>379209</v>
      </c>
      <c r="K356" s="209"/>
      <c r="L356" s="209">
        <v>379209</v>
      </c>
      <c r="M356" s="209">
        <v>21497053</v>
      </c>
      <c r="N356" s="191">
        <f t="shared" si="11"/>
        <v>1.7956783953825172E-2</v>
      </c>
    </row>
    <row r="357" spans="1:14">
      <c r="A357" s="210">
        <v>120455403</v>
      </c>
      <c r="B357" s="211" t="s">
        <v>77</v>
      </c>
      <c r="C357" s="211" t="s">
        <v>411</v>
      </c>
      <c r="D357" s="212">
        <v>10757</v>
      </c>
      <c r="E357" s="213">
        <v>0.54200000000000004</v>
      </c>
      <c r="F357" s="214">
        <v>354</v>
      </c>
      <c r="G357" s="214">
        <v>5419</v>
      </c>
      <c r="H357" s="215">
        <f t="shared" si="10"/>
        <v>0.50376499023891419</v>
      </c>
      <c r="I357" s="216">
        <v>21295965.399999999</v>
      </c>
      <c r="J357" s="216">
        <v>629672</v>
      </c>
      <c r="K357" s="216">
        <v>2000000</v>
      </c>
      <c r="L357" s="216">
        <f>K357+J357</f>
        <v>2629672</v>
      </c>
      <c r="M357" s="216">
        <v>23925637</v>
      </c>
      <c r="N357" s="217">
        <f t="shared" si="11"/>
        <v>0.12348215028561239</v>
      </c>
    </row>
    <row r="358" spans="1:14">
      <c r="A358" s="210">
        <v>120456003</v>
      </c>
      <c r="B358" s="211" t="s">
        <v>78</v>
      </c>
      <c r="C358" s="211" t="s">
        <v>411</v>
      </c>
      <c r="D358" s="212">
        <v>5416</v>
      </c>
      <c r="E358" s="213">
        <v>0.54390000000000005</v>
      </c>
      <c r="F358" s="214">
        <v>142</v>
      </c>
      <c r="G358" s="214">
        <v>2254</v>
      </c>
      <c r="H358" s="215">
        <f t="shared" si="10"/>
        <v>0.41617429837518466</v>
      </c>
      <c r="I358" s="216">
        <v>10882652.279999999</v>
      </c>
      <c r="J358" s="216">
        <v>318142</v>
      </c>
      <c r="K358" s="216">
        <v>1500000</v>
      </c>
      <c r="L358" s="216">
        <f>K358+J358</f>
        <v>1818142</v>
      </c>
      <c r="M358" s="216">
        <v>12700794</v>
      </c>
      <c r="N358" s="217">
        <f t="shared" si="11"/>
        <v>0.16706788687362165</v>
      </c>
    </row>
    <row r="359" spans="1:14">
      <c r="A359" s="91">
        <v>123460302</v>
      </c>
      <c r="B359" s="92" t="s">
        <v>155</v>
      </c>
      <c r="C359" s="92" t="s">
        <v>79</v>
      </c>
      <c r="D359" s="93">
        <v>7526</v>
      </c>
      <c r="E359" s="94">
        <v>0.23809999999999998</v>
      </c>
      <c r="F359" s="206">
        <v>152</v>
      </c>
      <c r="G359" s="206">
        <v>1570</v>
      </c>
      <c r="H359" s="207">
        <f t="shared" si="10"/>
        <v>0.20861015147488707</v>
      </c>
      <c r="I359" s="208">
        <v>5596838.2699999996</v>
      </c>
      <c r="J359" s="209">
        <v>193530</v>
      </c>
      <c r="K359" s="209"/>
      <c r="L359" s="209">
        <v>193530</v>
      </c>
      <c r="M359" s="209">
        <v>5790368</v>
      </c>
      <c r="N359" s="191">
        <f t="shared" si="11"/>
        <v>3.4578403138313389E-2</v>
      </c>
    </row>
    <row r="360" spans="1:14">
      <c r="A360" s="91">
        <v>123460504</v>
      </c>
      <c r="B360" s="92" t="s">
        <v>80</v>
      </c>
      <c r="C360" s="92" t="s">
        <v>79</v>
      </c>
      <c r="D360" s="93">
        <v>21</v>
      </c>
      <c r="E360" s="94">
        <v>0.15</v>
      </c>
      <c r="F360" s="206"/>
      <c r="G360" s="206">
        <v>0</v>
      </c>
      <c r="H360" s="207">
        <f t="shared" si="10"/>
        <v>0</v>
      </c>
      <c r="I360" s="208">
        <v>34173.919999999998</v>
      </c>
      <c r="J360" s="209">
        <v>340</v>
      </c>
      <c r="K360" s="209"/>
      <c r="L360" s="209">
        <v>340</v>
      </c>
      <c r="M360" s="209">
        <v>34514</v>
      </c>
      <c r="N360" s="191">
        <f t="shared" si="11"/>
        <v>9.9514483559393178E-3</v>
      </c>
    </row>
    <row r="361" spans="1:14">
      <c r="A361" s="91">
        <v>123461302</v>
      </c>
      <c r="B361" s="92" t="s">
        <v>81</v>
      </c>
      <c r="C361" s="92" t="s">
        <v>79</v>
      </c>
      <c r="D361" s="93">
        <v>4552</v>
      </c>
      <c r="E361" s="94">
        <v>0.31819999999999998</v>
      </c>
      <c r="F361" s="206">
        <v>70</v>
      </c>
      <c r="G361" s="206">
        <v>830</v>
      </c>
      <c r="H361" s="207">
        <f t="shared" si="10"/>
        <v>0.18233743409490333</v>
      </c>
      <c r="I361" s="208">
        <v>4177333.95</v>
      </c>
      <c r="J361" s="209">
        <v>156432</v>
      </c>
      <c r="K361" s="209"/>
      <c r="L361" s="209">
        <v>156432</v>
      </c>
      <c r="M361" s="209">
        <v>4333766</v>
      </c>
      <c r="N361" s="191">
        <f t="shared" si="11"/>
        <v>3.7447820038424222E-2</v>
      </c>
    </row>
    <row r="362" spans="1:14">
      <c r="A362" s="91">
        <v>123461602</v>
      </c>
      <c r="B362" s="92" t="s">
        <v>82</v>
      </c>
      <c r="C362" s="92" t="s">
        <v>79</v>
      </c>
      <c r="D362" s="93">
        <v>4778</v>
      </c>
      <c r="E362" s="94">
        <v>0.15</v>
      </c>
      <c r="F362" s="206">
        <v>92</v>
      </c>
      <c r="G362" s="206">
        <v>1011</v>
      </c>
      <c r="H362" s="207">
        <f t="shared" si="10"/>
        <v>0.21159480954374216</v>
      </c>
      <c r="I362" s="208">
        <v>2785266.91</v>
      </c>
      <c r="J362" s="209">
        <v>77404</v>
      </c>
      <c r="K362" s="209"/>
      <c r="L362" s="209">
        <v>77404</v>
      </c>
      <c r="M362" s="209">
        <v>2862671</v>
      </c>
      <c r="N362" s="191">
        <f t="shared" si="11"/>
        <v>2.7790546651774873E-2</v>
      </c>
    </row>
    <row r="363" spans="1:14">
      <c r="A363" s="91">
        <v>123463603</v>
      </c>
      <c r="B363" s="92" t="s">
        <v>83</v>
      </c>
      <c r="C363" s="92" t="s">
        <v>79</v>
      </c>
      <c r="D363" s="93">
        <v>4817</v>
      </c>
      <c r="E363" s="94">
        <v>0.2087</v>
      </c>
      <c r="F363" s="206">
        <v>39</v>
      </c>
      <c r="G363" s="206">
        <v>793</v>
      </c>
      <c r="H363" s="207">
        <f t="shared" si="10"/>
        <v>0.1646252854473739</v>
      </c>
      <c r="I363" s="208">
        <v>4311850.5599999996</v>
      </c>
      <c r="J363" s="209">
        <v>108573</v>
      </c>
      <c r="K363" s="209"/>
      <c r="L363" s="209">
        <v>108573</v>
      </c>
      <c r="M363" s="209">
        <v>4420424</v>
      </c>
      <c r="N363" s="191">
        <f t="shared" si="11"/>
        <v>2.5180241868122726E-2</v>
      </c>
    </row>
    <row r="364" spans="1:14">
      <c r="A364" s="91">
        <v>123463803</v>
      </c>
      <c r="B364" s="92" t="s">
        <v>84</v>
      </c>
      <c r="C364" s="92" t="s">
        <v>79</v>
      </c>
      <c r="D364" s="93">
        <v>643</v>
      </c>
      <c r="E364" s="94">
        <v>0.18430000000000002</v>
      </c>
      <c r="F364" s="206">
        <v>18</v>
      </c>
      <c r="G364" s="206">
        <v>77</v>
      </c>
      <c r="H364" s="207">
        <f t="shared" si="10"/>
        <v>0.11975116640746501</v>
      </c>
      <c r="I364" s="208">
        <v>786062.73</v>
      </c>
      <c r="J364" s="209">
        <v>12799</v>
      </c>
      <c r="K364" s="209"/>
      <c r="L364" s="209">
        <v>12799</v>
      </c>
      <c r="M364" s="209">
        <v>798862</v>
      </c>
      <c r="N364" s="191">
        <f t="shared" si="11"/>
        <v>1.6282759010848941E-2</v>
      </c>
    </row>
    <row r="365" spans="1:14">
      <c r="A365" s="91">
        <v>123464502</v>
      </c>
      <c r="B365" s="92" t="s">
        <v>85</v>
      </c>
      <c r="C365" s="92" t="s">
        <v>79</v>
      </c>
      <c r="D365" s="93">
        <v>7302</v>
      </c>
      <c r="E365" s="94">
        <v>0.15</v>
      </c>
      <c r="F365" s="206">
        <v>131</v>
      </c>
      <c r="G365" s="206">
        <v>643</v>
      </c>
      <c r="H365" s="207">
        <f t="shared" si="10"/>
        <v>8.8058066283210085E-2</v>
      </c>
      <c r="I365" s="208">
        <v>3375643.85</v>
      </c>
      <c r="J365" s="209">
        <v>118292</v>
      </c>
      <c r="K365" s="209"/>
      <c r="L365" s="209">
        <v>118292</v>
      </c>
      <c r="M365" s="209">
        <v>3493936</v>
      </c>
      <c r="N365" s="191">
        <f t="shared" si="11"/>
        <v>3.5042840790209522E-2</v>
      </c>
    </row>
    <row r="366" spans="1:14">
      <c r="A366" s="91">
        <v>123464603</v>
      </c>
      <c r="B366" s="92" t="s">
        <v>86</v>
      </c>
      <c r="C366" s="92" t="s">
        <v>79</v>
      </c>
      <c r="D366" s="93">
        <v>2167</v>
      </c>
      <c r="E366" s="94">
        <v>0.17670000000000002</v>
      </c>
      <c r="F366" s="206">
        <v>119</v>
      </c>
      <c r="G366" s="206">
        <v>76</v>
      </c>
      <c r="H366" s="207">
        <f t="shared" si="10"/>
        <v>3.5071527457314261E-2</v>
      </c>
      <c r="I366" s="208">
        <v>1894028.66</v>
      </c>
      <c r="J366" s="209">
        <v>41354</v>
      </c>
      <c r="K366" s="209"/>
      <c r="L366" s="209">
        <v>41354</v>
      </c>
      <c r="M366" s="209">
        <v>1935383</v>
      </c>
      <c r="N366" s="191">
        <f t="shared" si="11"/>
        <v>2.1834062426489411E-2</v>
      </c>
    </row>
    <row r="367" spans="1:14">
      <c r="A367" s="91">
        <v>123465303</v>
      </c>
      <c r="B367" s="92" t="s">
        <v>87</v>
      </c>
      <c r="C367" s="92" t="s">
        <v>79</v>
      </c>
      <c r="D367" s="93">
        <v>5049</v>
      </c>
      <c r="E367" s="94">
        <v>0.20169999999999999</v>
      </c>
      <c r="F367" s="206">
        <v>99</v>
      </c>
      <c r="G367" s="206">
        <v>576</v>
      </c>
      <c r="H367" s="207">
        <f t="shared" si="10"/>
        <v>0.1140819964349376</v>
      </c>
      <c r="I367" s="208">
        <v>6291752.5800000001</v>
      </c>
      <c r="J367" s="209">
        <v>109985</v>
      </c>
      <c r="K367" s="209"/>
      <c r="L367" s="209">
        <v>109985</v>
      </c>
      <c r="M367" s="209">
        <v>6401738</v>
      </c>
      <c r="N367" s="191">
        <f t="shared" si="11"/>
        <v>1.748088765435845E-2</v>
      </c>
    </row>
    <row r="368" spans="1:14">
      <c r="A368" s="91">
        <v>123465602</v>
      </c>
      <c r="B368" s="92" t="s">
        <v>88</v>
      </c>
      <c r="C368" s="92" t="s">
        <v>79</v>
      </c>
      <c r="D368" s="93">
        <v>7578</v>
      </c>
      <c r="E368" s="94">
        <v>0.40620000000000001</v>
      </c>
      <c r="F368" s="206">
        <v>754</v>
      </c>
      <c r="G368" s="206">
        <v>4649</v>
      </c>
      <c r="H368" s="207">
        <f t="shared" si="10"/>
        <v>0.61348640802322507</v>
      </c>
      <c r="I368" s="208">
        <v>10425941.18</v>
      </c>
      <c r="J368" s="209">
        <v>332444</v>
      </c>
      <c r="K368" s="209"/>
      <c r="L368" s="209">
        <v>332444</v>
      </c>
      <c r="M368" s="209">
        <v>10758385</v>
      </c>
      <c r="N368" s="191">
        <f t="shared" si="11"/>
        <v>3.1886216722354491E-2</v>
      </c>
    </row>
    <row r="369" spans="1:14">
      <c r="A369" s="91">
        <v>123465702</v>
      </c>
      <c r="B369" s="92" t="s">
        <v>89</v>
      </c>
      <c r="C369" s="92" t="s">
        <v>79</v>
      </c>
      <c r="D369" s="93">
        <v>12331</v>
      </c>
      <c r="E369" s="94">
        <v>0.1699</v>
      </c>
      <c r="F369" s="206">
        <v>446</v>
      </c>
      <c r="G369" s="206">
        <v>2891</v>
      </c>
      <c r="H369" s="207">
        <f t="shared" si="10"/>
        <v>0.23444976076555024</v>
      </c>
      <c r="I369" s="208">
        <v>8720100.9000000004</v>
      </c>
      <c r="J369" s="209">
        <v>226264</v>
      </c>
      <c r="K369" s="209"/>
      <c r="L369" s="209">
        <v>226264</v>
      </c>
      <c r="M369" s="209">
        <v>8946365</v>
      </c>
      <c r="N369" s="191">
        <f t="shared" si="11"/>
        <v>2.5947417649720042E-2</v>
      </c>
    </row>
    <row r="370" spans="1:14">
      <c r="A370" s="91">
        <v>123466103</v>
      </c>
      <c r="B370" s="92" t="s">
        <v>90</v>
      </c>
      <c r="C370" s="92" t="s">
        <v>79</v>
      </c>
      <c r="D370" s="93">
        <v>5914</v>
      </c>
      <c r="E370" s="94">
        <v>0.42480000000000001</v>
      </c>
      <c r="F370" s="206">
        <v>10</v>
      </c>
      <c r="G370" s="206">
        <v>824</v>
      </c>
      <c r="H370" s="207">
        <f t="shared" si="10"/>
        <v>0.13933040243490025</v>
      </c>
      <c r="I370" s="208">
        <v>5577707.7199999997</v>
      </c>
      <c r="J370" s="209">
        <v>271325</v>
      </c>
      <c r="K370" s="209"/>
      <c r="L370" s="209">
        <v>271325</v>
      </c>
      <c r="M370" s="209">
        <v>5849033</v>
      </c>
      <c r="N370" s="191">
        <f t="shared" si="11"/>
        <v>4.8644585485737905E-2</v>
      </c>
    </row>
    <row r="371" spans="1:14">
      <c r="A371" s="91">
        <v>123466303</v>
      </c>
      <c r="B371" s="92" t="s">
        <v>91</v>
      </c>
      <c r="C371" s="92" t="s">
        <v>79</v>
      </c>
      <c r="D371" s="93">
        <v>3358</v>
      </c>
      <c r="E371" s="94">
        <v>0.52769999999999995</v>
      </c>
      <c r="F371" s="206">
        <v>35</v>
      </c>
      <c r="G371" s="206">
        <v>1184</v>
      </c>
      <c r="H371" s="207">
        <f t="shared" si="10"/>
        <v>0.35259082787373436</v>
      </c>
      <c r="I371" s="208">
        <v>7492316.5099999998</v>
      </c>
      <c r="J371" s="209">
        <v>191378</v>
      </c>
      <c r="K371" s="209"/>
      <c r="L371" s="209">
        <v>191378</v>
      </c>
      <c r="M371" s="209">
        <v>7683695</v>
      </c>
      <c r="N371" s="191">
        <f t="shared" si="11"/>
        <v>2.5543300225580063E-2</v>
      </c>
    </row>
    <row r="372" spans="1:14">
      <c r="A372" s="91">
        <v>123466403</v>
      </c>
      <c r="B372" s="92" t="s">
        <v>92</v>
      </c>
      <c r="C372" s="92" t="s">
        <v>79</v>
      </c>
      <c r="D372" s="93">
        <v>3174</v>
      </c>
      <c r="E372" s="94">
        <v>0.64759999999999995</v>
      </c>
      <c r="F372" s="206">
        <v>58</v>
      </c>
      <c r="G372" s="206">
        <v>2044</v>
      </c>
      <c r="H372" s="207">
        <f t="shared" si="10"/>
        <v>0.64398235664776304</v>
      </c>
      <c r="I372" s="208">
        <v>9056621.0800000001</v>
      </c>
      <c r="J372" s="209">
        <v>221992</v>
      </c>
      <c r="K372" s="209"/>
      <c r="L372" s="209">
        <v>221992</v>
      </c>
      <c r="M372" s="209">
        <v>9278613</v>
      </c>
      <c r="N372" s="191">
        <f t="shared" si="11"/>
        <v>2.4511560993782894E-2</v>
      </c>
    </row>
    <row r="373" spans="1:14">
      <c r="A373" s="91">
        <v>123467103</v>
      </c>
      <c r="B373" s="92" t="s">
        <v>93</v>
      </c>
      <c r="C373" s="92" t="s">
        <v>79</v>
      </c>
      <c r="D373" s="93">
        <v>6661</v>
      </c>
      <c r="E373" s="94">
        <v>0.35050000000000003</v>
      </c>
      <c r="F373" s="206">
        <v>204</v>
      </c>
      <c r="G373" s="206">
        <v>1044</v>
      </c>
      <c r="H373" s="207">
        <f t="shared" si="10"/>
        <v>0.15673322323975378</v>
      </c>
      <c r="I373" s="208">
        <v>8483127.1199999992</v>
      </c>
      <c r="J373" s="209">
        <v>252145</v>
      </c>
      <c r="K373" s="209"/>
      <c r="L373" s="209">
        <v>252145</v>
      </c>
      <c r="M373" s="209">
        <v>8735272</v>
      </c>
      <c r="N373" s="191">
        <f t="shared" si="11"/>
        <v>2.972310522207533E-2</v>
      </c>
    </row>
    <row r="374" spans="1:14">
      <c r="A374" s="91">
        <v>123467203</v>
      </c>
      <c r="B374" s="92" t="s">
        <v>94</v>
      </c>
      <c r="C374" s="92" t="s">
        <v>79</v>
      </c>
      <c r="D374" s="93">
        <v>2217</v>
      </c>
      <c r="E374" s="94">
        <v>0.15</v>
      </c>
      <c r="F374" s="206">
        <v>30</v>
      </c>
      <c r="G374" s="206">
        <v>289</v>
      </c>
      <c r="H374" s="207">
        <f t="shared" si="10"/>
        <v>0.13035633739287325</v>
      </c>
      <c r="I374" s="208">
        <v>1190549.27</v>
      </c>
      <c r="J374" s="209">
        <v>35915</v>
      </c>
      <c r="K374" s="209"/>
      <c r="L374" s="209">
        <v>35915</v>
      </c>
      <c r="M374" s="209">
        <v>1226464</v>
      </c>
      <c r="N374" s="191">
        <f t="shared" si="11"/>
        <v>3.0166521373785716E-2</v>
      </c>
    </row>
    <row r="375" spans="1:14">
      <c r="A375" s="91">
        <v>123467303</v>
      </c>
      <c r="B375" s="92" t="s">
        <v>95</v>
      </c>
      <c r="C375" s="92" t="s">
        <v>79</v>
      </c>
      <c r="D375" s="93">
        <v>7826</v>
      </c>
      <c r="E375" s="94">
        <v>0.28290000000000004</v>
      </c>
      <c r="F375" s="206">
        <v>47</v>
      </c>
      <c r="G375" s="206">
        <v>949</v>
      </c>
      <c r="H375" s="207">
        <f t="shared" si="10"/>
        <v>0.1212624584717608</v>
      </c>
      <c r="I375" s="208">
        <v>8543408.9700000007</v>
      </c>
      <c r="J375" s="209">
        <v>239109</v>
      </c>
      <c r="K375" s="209"/>
      <c r="L375" s="209">
        <v>239109</v>
      </c>
      <c r="M375" s="209">
        <v>8782518</v>
      </c>
      <c r="N375" s="191">
        <f t="shared" si="11"/>
        <v>2.7987543478209413E-2</v>
      </c>
    </row>
    <row r="376" spans="1:14">
      <c r="A376" s="91">
        <v>123468303</v>
      </c>
      <c r="B376" s="92" t="s">
        <v>96</v>
      </c>
      <c r="C376" s="92" t="s">
        <v>79</v>
      </c>
      <c r="D376" s="93">
        <v>4235</v>
      </c>
      <c r="E376" s="94">
        <v>0.15</v>
      </c>
      <c r="F376" s="206">
        <v>45</v>
      </c>
      <c r="G376" s="206">
        <v>467</v>
      </c>
      <c r="H376" s="207">
        <f t="shared" si="10"/>
        <v>0.110271546635183</v>
      </c>
      <c r="I376" s="208">
        <v>2524359.7400000002</v>
      </c>
      <c r="J376" s="209">
        <v>68607</v>
      </c>
      <c r="K376" s="209"/>
      <c r="L376" s="209">
        <v>68607</v>
      </c>
      <c r="M376" s="209">
        <v>2592967</v>
      </c>
      <c r="N376" s="191">
        <f t="shared" si="11"/>
        <v>2.7178083580115951E-2</v>
      </c>
    </row>
    <row r="377" spans="1:14">
      <c r="A377" s="91">
        <v>123468402</v>
      </c>
      <c r="B377" s="92" t="s">
        <v>97</v>
      </c>
      <c r="C377" s="92" t="s">
        <v>79</v>
      </c>
      <c r="D377" s="93">
        <v>3905</v>
      </c>
      <c r="E377" s="94">
        <v>0.15</v>
      </c>
      <c r="F377" s="206">
        <v>134</v>
      </c>
      <c r="G377" s="206">
        <v>1167</v>
      </c>
      <c r="H377" s="207">
        <f t="shared" si="10"/>
        <v>0.29884763124199742</v>
      </c>
      <c r="I377" s="208">
        <v>1966811.55</v>
      </c>
      <c r="J377" s="209">
        <v>63261</v>
      </c>
      <c r="K377" s="209"/>
      <c r="L377" s="209">
        <v>63261</v>
      </c>
      <c r="M377" s="209">
        <v>2030073</v>
      </c>
      <c r="N377" s="191">
        <f t="shared" si="11"/>
        <v>3.2164469442941775E-2</v>
      </c>
    </row>
    <row r="378" spans="1:14">
      <c r="A378" s="91">
        <v>123468503</v>
      </c>
      <c r="B378" s="92" t="s">
        <v>98</v>
      </c>
      <c r="C378" s="92" t="s">
        <v>79</v>
      </c>
      <c r="D378" s="93">
        <v>3031</v>
      </c>
      <c r="E378" s="94">
        <v>0.2737</v>
      </c>
      <c r="F378" s="206">
        <v>85</v>
      </c>
      <c r="G378" s="206">
        <v>785</v>
      </c>
      <c r="H378" s="207">
        <f t="shared" si="10"/>
        <v>0.25899043220059387</v>
      </c>
      <c r="I378" s="208">
        <v>3113882.64</v>
      </c>
      <c r="J378" s="209">
        <v>89595</v>
      </c>
      <c r="K378" s="209"/>
      <c r="L378" s="209">
        <v>89595</v>
      </c>
      <c r="M378" s="209">
        <v>3203478</v>
      </c>
      <c r="N378" s="191">
        <f t="shared" si="11"/>
        <v>2.8772876295684625E-2</v>
      </c>
    </row>
    <row r="379" spans="1:14">
      <c r="A379" s="91">
        <v>123468603</v>
      </c>
      <c r="B379" s="92" t="s">
        <v>99</v>
      </c>
      <c r="C379" s="92" t="s">
        <v>79</v>
      </c>
      <c r="D379" s="93">
        <v>3257</v>
      </c>
      <c r="E379" s="94">
        <v>0.46250000000000002</v>
      </c>
      <c r="F379" s="206">
        <v>12</v>
      </c>
      <c r="G379" s="206">
        <v>886</v>
      </c>
      <c r="H379" s="207">
        <f t="shared" si="10"/>
        <v>0.27202947497697266</v>
      </c>
      <c r="I379" s="208">
        <v>8161106.8600000003</v>
      </c>
      <c r="J379" s="209">
        <v>162687</v>
      </c>
      <c r="K379" s="209"/>
      <c r="L379" s="209">
        <v>162687</v>
      </c>
      <c r="M379" s="209">
        <v>8323794</v>
      </c>
      <c r="N379" s="191">
        <f t="shared" si="11"/>
        <v>1.9934445509760139E-2</v>
      </c>
    </row>
    <row r="380" spans="1:14">
      <c r="A380" s="91">
        <v>123469303</v>
      </c>
      <c r="B380" s="92" t="s">
        <v>100</v>
      </c>
      <c r="C380" s="92" t="s">
        <v>79</v>
      </c>
      <c r="D380" s="93">
        <v>4435</v>
      </c>
      <c r="E380" s="94">
        <v>0.15</v>
      </c>
      <c r="F380" s="206">
        <v>130</v>
      </c>
      <c r="G380" s="206">
        <v>765</v>
      </c>
      <c r="H380" s="207">
        <f t="shared" si="10"/>
        <v>0.17249154453213078</v>
      </c>
      <c r="I380" s="208">
        <v>2282789.96</v>
      </c>
      <c r="J380" s="209">
        <v>71847</v>
      </c>
      <c r="K380" s="209"/>
      <c r="L380" s="209">
        <v>71847</v>
      </c>
      <c r="M380" s="209">
        <v>2354637</v>
      </c>
      <c r="N380" s="191">
        <f t="shared" si="11"/>
        <v>3.1473346763799523E-2</v>
      </c>
    </row>
    <row r="381" spans="1:14">
      <c r="A381" s="91">
        <v>116471803</v>
      </c>
      <c r="B381" s="92" t="s">
        <v>101</v>
      </c>
      <c r="C381" s="92" t="s">
        <v>102</v>
      </c>
      <c r="D381" s="93">
        <v>2405</v>
      </c>
      <c r="E381" s="94">
        <v>0.42730000000000001</v>
      </c>
      <c r="F381" s="206">
        <v>7</v>
      </c>
      <c r="G381" s="206">
        <v>778</v>
      </c>
      <c r="H381" s="207">
        <f t="shared" si="10"/>
        <v>0.32349272349272351</v>
      </c>
      <c r="I381" s="208">
        <v>6787940.04</v>
      </c>
      <c r="J381" s="209">
        <v>110987</v>
      </c>
      <c r="K381" s="209"/>
      <c r="L381" s="209">
        <v>110987</v>
      </c>
      <c r="M381" s="209">
        <v>6898927</v>
      </c>
      <c r="N381" s="191">
        <f t="shared" si="11"/>
        <v>1.6350609956183402E-2</v>
      </c>
    </row>
    <row r="382" spans="1:14">
      <c r="A382" s="91">
        <v>120480803</v>
      </c>
      <c r="B382" s="92" t="s">
        <v>103</v>
      </c>
      <c r="C382" s="92" t="s">
        <v>104</v>
      </c>
      <c r="D382" s="93">
        <v>3313</v>
      </c>
      <c r="E382" s="94">
        <v>0.54920000000000002</v>
      </c>
      <c r="F382" s="206">
        <v>11</v>
      </c>
      <c r="G382" s="206">
        <v>1336</v>
      </c>
      <c r="H382" s="207">
        <f t="shared" si="10"/>
        <v>0.40325988530033202</v>
      </c>
      <c r="I382" s="208">
        <v>8853890.5999999996</v>
      </c>
      <c r="J382" s="209">
        <v>196506</v>
      </c>
      <c r="K382" s="209"/>
      <c r="L382" s="209">
        <v>196506</v>
      </c>
      <c r="M382" s="209">
        <v>9050397</v>
      </c>
      <c r="N382" s="191">
        <f t="shared" si="11"/>
        <v>2.2194356004353655E-2</v>
      </c>
    </row>
    <row r="383" spans="1:14">
      <c r="A383" s="91">
        <v>120481002</v>
      </c>
      <c r="B383" s="92" t="s">
        <v>105</v>
      </c>
      <c r="C383" s="92" t="s">
        <v>104</v>
      </c>
      <c r="D383" s="93">
        <v>15124</v>
      </c>
      <c r="E383" s="94">
        <v>0.46450000000000002</v>
      </c>
      <c r="F383" s="206">
        <v>951</v>
      </c>
      <c r="G383" s="206">
        <v>7255</v>
      </c>
      <c r="H383" s="207">
        <f t="shared" si="10"/>
        <v>0.47970113726527375</v>
      </c>
      <c r="I383" s="208">
        <v>27044619.66</v>
      </c>
      <c r="J383" s="209">
        <v>758711</v>
      </c>
      <c r="K383" s="209"/>
      <c r="L383" s="209">
        <v>758711</v>
      </c>
      <c r="M383" s="209">
        <v>27803331</v>
      </c>
      <c r="N383" s="191">
        <f t="shared" si="11"/>
        <v>2.8054058424129447E-2</v>
      </c>
    </row>
    <row r="384" spans="1:14">
      <c r="A384" s="91">
        <v>120483302</v>
      </c>
      <c r="B384" s="92" t="s">
        <v>106</v>
      </c>
      <c r="C384" s="92" t="s">
        <v>104</v>
      </c>
      <c r="D384" s="93">
        <v>9214</v>
      </c>
      <c r="E384" s="94">
        <v>0.52290000000000003</v>
      </c>
      <c r="F384" s="206">
        <v>353</v>
      </c>
      <c r="G384" s="206">
        <v>4046</v>
      </c>
      <c r="H384" s="207">
        <f t="shared" si="10"/>
        <v>0.43911439114391143</v>
      </c>
      <c r="I384" s="208">
        <v>18493051.170000002</v>
      </c>
      <c r="J384" s="209">
        <v>520344</v>
      </c>
      <c r="K384" s="209"/>
      <c r="L384" s="209">
        <v>520344</v>
      </c>
      <c r="M384" s="209">
        <v>19013395</v>
      </c>
      <c r="N384" s="191">
        <f t="shared" si="11"/>
        <v>2.8137262219017488E-2</v>
      </c>
    </row>
    <row r="385" spans="1:14">
      <c r="A385" s="91">
        <v>120484803</v>
      </c>
      <c r="B385" s="92" t="s">
        <v>107</v>
      </c>
      <c r="C385" s="92" t="s">
        <v>104</v>
      </c>
      <c r="D385" s="93">
        <v>4784</v>
      </c>
      <c r="E385" s="94">
        <v>0.41579999999999995</v>
      </c>
      <c r="F385" s="206">
        <v>23</v>
      </c>
      <c r="G385" s="206">
        <v>577</v>
      </c>
      <c r="H385" s="207">
        <f t="shared" si="10"/>
        <v>0.12061036789297659</v>
      </c>
      <c r="I385" s="208">
        <v>8105422.96</v>
      </c>
      <c r="J385" s="209">
        <v>214832</v>
      </c>
      <c r="K385" s="209"/>
      <c r="L385" s="209">
        <v>214832</v>
      </c>
      <c r="M385" s="209">
        <v>8320255</v>
      </c>
      <c r="N385" s="191">
        <f t="shared" si="11"/>
        <v>2.6504729125202867E-2</v>
      </c>
    </row>
    <row r="386" spans="1:14">
      <c r="A386" s="91">
        <v>120484903</v>
      </c>
      <c r="B386" s="92" t="s">
        <v>108</v>
      </c>
      <c r="C386" s="92" t="s">
        <v>104</v>
      </c>
      <c r="D386" s="93">
        <v>5670</v>
      </c>
      <c r="E386" s="94">
        <v>0.45180000000000003</v>
      </c>
      <c r="F386" s="206">
        <v>34</v>
      </c>
      <c r="G386" s="206">
        <v>1484</v>
      </c>
      <c r="H386" s="207">
        <f t="shared" ref="H386:H449" si="12">G386/D386</f>
        <v>0.2617283950617284</v>
      </c>
      <c r="I386" s="208">
        <v>12637746.869999999</v>
      </c>
      <c r="J386" s="209">
        <v>276664</v>
      </c>
      <c r="K386" s="209"/>
      <c r="L386" s="209">
        <v>276664</v>
      </c>
      <c r="M386" s="209">
        <v>12914411</v>
      </c>
      <c r="N386" s="191">
        <f t="shared" si="11"/>
        <v>2.18918872838605E-2</v>
      </c>
    </row>
    <row r="387" spans="1:14">
      <c r="A387" s="91">
        <v>120485603</v>
      </c>
      <c r="B387" s="92" t="s">
        <v>109</v>
      </c>
      <c r="C387" s="92" t="s">
        <v>104</v>
      </c>
      <c r="D387" s="93">
        <v>1824</v>
      </c>
      <c r="E387" s="94">
        <v>0.52639999999999998</v>
      </c>
      <c r="F387" s="206">
        <v>12</v>
      </c>
      <c r="G387" s="206">
        <v>510</v>
      </c>
      <c r="H387" s="207">
        <f t="shared" si="12"/>
        <v>0.27960526315789475</v>
      </c>
      <c r="I387" s="208">
        <v>4455834.12</v>
      </c>
      <c r="J387" s="209">
        <v>103697</v>
      </c>
      <c r="K387" s="209"/>
      <c r="L387" s="209">
        <v>103697</v>
      </c>
      <c r="M387" s="209">
        <v>4559531</v>
      </c>
      <c r="N387" s="191">
        <f t="shared" ref="N387:N450" si="13">(M387-I387)/I387</f>
        <v>2.327215897345835E-2</v>
      </c>
    </row>
    <row r="388" spans="1:14">
      <c r="A388" s="91">
        <v>120486003</v>
      </c>
      <c r="B388" s="92" t="s">
        <v>110</v>
      </c>
      <c r="C388" s="92" t="s">
        <v>104</v>
      </c>
      <c r="D388" s="93">
        <v>2347</v>
      </c>
      <c r="E388" s="94">
        <v>0.2485</v>
      </c>
      <c r="F388" s="206">
        <v>25</v>
      </c>
      <c r="G388" s="206">
        <v>404</v>
      </c>
      <c r="H388" s="207">
        <f t="shared" si="12"/>
        <v>0.17213463996591394</v>
      </c>
      <c r="I388" s="208">
        <v>2775462.95</v>
      </c>
      <c r="J388" s="209">
        <v>62989</v>
      </c>
      <c r="K388" s="209"/>
      <c r="L388" s="209">
        <v>62989</v>
      </c>
      <c r="M388" s="209">
        <v>2838452</v>
      </c>
      <c r="N388" s="191">
        <f t="shared" si="13"/>
        <v>2.2694970581394289E-2</v>
      </c>
    </row>
    <row r="389" spans="1:14">
      <c r="A389" s="91">
        <v>120488603</v>
      </c>
      <c r="B389" s="92" t="s">
        <v>111</v>
      </c>
      <c r="C389" s="92" t="s">
        <v>104</v>
      </c>
      <c r="D389" s="93">
        <v>2218</v>
      </c>
      <c r="E389" s="94">
        <v>0.4929</v>
      </c>
      <c r="F389" s="206">
        <v>31</v>
      </c>
      <c r="G389" s="206">
        <v>894</v>
      </c>
      <c r="H389" s="207">
        <f t="shared" si="12"/>
        <v>0.4030658250676285</v>
      </c>
      <c r="I389" s="208">
        <v>5026911.88</v>
      </c>
      <c r="J389" s="209">
        <v>118071</v>
      </c>
      <c r="K389" s="209"/>
      <c r="L389" s="209">
        <v>118071</v>
      </c>
      <c r="M389" s="209">
        <v>5144983</v>
      </c>
      <c r="N389" s="191">
        <f t="shared" si="13"/>
        <v>2.3487803808488507E-2</v>
      </c>
    </row>
    <row r="390" spans="1:14">
      <c r="A390" s="91">
        <v>116493503</v>
      </c>
      <c r="B390" s="92" t="s">
        <v>112</v>
      </c>
      <c r="C390" s="92" t="s">
        <v>532</v>
      </c>
      <c r="D390" s="93">
        <v>1306</v>
      </c>
      <c r="E390" s="94">
        <v>0.65910000000000002</v>
      </c>
      <c r="F390" s="206">
        <v>7</v>
      </c>
      <c r="G390" s="206">
        <v>468</v>
      </c>
      <c r="H390" s="207">
        <f t="shared" si="12"/>
        <v>0.35834609494640124</v>
      </c>
      <c r="I390" s="208">
        <v>5909969</v>
      </c>
      <c r="J390" s="209">
        <v>92965</v>
      </c>
      <c r="K390" s="209"/>
      <c r="L390" s="209">
        <v>92965</v>
      </c>
      <c r="M390" s="209">
        <v>6002934</v>
      </c>
      <c r="N390" s="191">
        <f t="shared" si="13"/>
        <v>1.5730200953676745E-2</v>
      </c>
    </row>
    <row r="391" spans="1:14">
      <c r="A391" s="91">
        <v>116495003</v>
      </c>
      <c r="B391" s="92" t="s">
        <v>113</v>
      </c>
      <c r="C391" s="92" t="s">
        <v>532</v>
      </c>
      <c r="D391" s="93">
        <v>2261</v>
      </c>
      <c r="E391" s="94">
        <v>0.64610000000000001</v>
      </c>
      <c r="F391" s="206">
        <v>100</v>
      </c>
      <c r="G391" s="206">
        <v>1161</v>
      </c>
      <c r="H391" s="207">
        <f t="shared" si="12"/>
        <v>0.51348960636886332</v>
      </c>
      <c r="I391" s="208">
        <v>8659250.5399999991</v>
      </c>
      <c r="J391" s="209">
        <v>157770</v>
      </c>
      <c r="K391" s="209"/>
      <c r="L391" s="209">
        <v>157770</v>
      </c>
      <c r="M391" s="209">
        <v>8817021</v>
      </c>
      <c r="N391" s="191">
        <f t="shared" si="13"/>
        <v>1.8219874719088671E-2</v>
      </c>
    </row>
    <row r="392" spans="1:14">
      <c r="A392" s="91">
        <v>116495103</v>
      </c>
      <c r="B392" s="92" t="s">
        <v>531</v>
      </c>
      <c r="C392" s="92" t="s">
        <v>532</v>
      </c>
      <c r="D392" s="93">
        <v>1562</v>
      </c>
      <c r="E392" s="94">
        <v>0.76829999999999998</v>
      </c>
      <c r="F392" s="206">
        <v>8</v>
      </c>
      <c r="G392" s="206">
        <v>958</v>
      </c>
      <c r="H392" s="207">
        <f t="shared" si="12"/>
        <v>0.61331626120358518</v>
      </c>
      <c r="I392" s="208">
        <v>7713493.46</v>
      </c>
      <c r="J392" s="209">
        <v>129609</v>
      </c>
      <c r="K392" s="209"/>
      <c r="L392" s="209">
        <v>129609</v>
      </c>
      <c r="M392" s="209">
        <v>7843102</v>
      </c>
      <c r="N392" s="191">
        <f t="shared" si="13"/>
        <v>1.6802832681730183E-2</v>
      </c>
    </row>
    <row r="393" spans="1:14">
      <c r="A393" s="91">
        <v>116496503</v>
      </c>
      <c r="B393" s="92" t="s">
        <v>533</v>
      </c>
      <c r="C393" s="92" t="s">
        <v>532</v>
      </c>
      <c r="D393" s="93">
        <v>2492</v>
      </c>
      <c r="E393" s="94">
        <v>0.76919999999999999</v>
      </c>
      <c r="F393" s="206">
        <v>9</v>
      </c>
      <c r="G393" s="206">
        <v>1511</v>
      </c>
      <c r="H393" s="207">
        <f t="shared" si="12"/>
        <v>0.6063402889245586</v>
      </c>
      <c r="I393" s="208">
        <v>11660325.710000001</v>
      </c>
      <c r="J393" s="209">
        <v>207019</v>
      </c>
      <c r="K393" s="209"/>
      <c r="L393" s="209">
        <v>207019</v>
      </c>
      <c r="M393" s="209">
        <v>11867345</v>
      </c>
      <c r="N393" s="191">
        <f t="shared" si="13"/>
        <v>1.775416014515422E-2</v>
      </c>
    </row>
    <row r="394" spans="1:14">
      <c r="A394" s="91">
        <v>116496603</v>
      </c>
      <c r="B394" s="92" t="s">
        <v>114</v>
      </c>
      <c r="C394" s="92" t="s">
        <v>532</v>
      </c>
      <c r="D394" s="93">
        <v>3054</v>
      </c>
      <c r="E394" s="94">
        <v>0.65769999999999995</v>
      </c>
      <c r="F394" s="206">
        <v>39</v>
      </c>
      <c r="G394" s="206">
        <v>1369</v>
      </c>
      <c r="H394" s="207">
        <f t="shared" si="12"/>
        <v>0.44826457105435497</v>
      </c>
      <c r="I394" s="208">
        <v>11589863.77</v>
      </c>
      <c r="J394" s="209">
        <v>216931</v>
      </c>
      <c r="K394" s="209"/>
      <c r="L394" s="209">
        <v>216931</v>
      </c>
      <c r="M394" s="209">
        <v>11806795</v>
      </c>
      <c r="N394" s="191">
        <f t="shared" si="13"/>
        <v>1.8717323542794366E-2</v>
      </c>
    </row>
    <row r="395" spans="1:14">
      <c r="A395" s="91">
        <v>116498003</v>
      </c>
      <c r="B395" s="92" t="s">
        <v>115</v>
      </c>
      <c r="C395" s="92" t="s">
        <v>532</v>
      </c>
      <c r="D395" s="93">
        <v>1681</v>
      </c>
      <c r="E395" s="94">
        <v>0.58899999999999997</v>
      </c>
      <c r="F395" s="206">
        <v>8</v>
      </c>
      <c r="G395" s="206">
        <v>531</v>
      </c>
      <c r="H395" s="207">
        <f t="shared" si="12"/>
        <v>0.31588340273646637</v>
      </c>
      <c r="I395" s="208">
        <v>6013462.5899999999</v>
      </c>
      <c r="J395" s="209">
        <v>106932</v>
      </c>
      <c r="K395" s="209"/>
      <c r="L395" s="209">
        <v>106932</v>
      </c>
      <c r="M395" s="209">
        <v>6120395</v>
      </c>
      <c r="N395" s="191">
        <f t="shared" si="13"/>
        <v>1.778216932417969E-2</v>
      </c>
    </row>
    <row r="396" spans="1:14">
      <c r="A396" s="91">
        <v>115503004</v>
      </c>
      <c r="B396" s="92" t="s">
        <v>116</v>
      </c>
      <c r="C396" s="92" t="s">
        <v>117</v>
      </c>
      <c r="D396" s="93">
        <v>824</v>
      </c>
      <c r="E396" s="94">
        <v>0.60070000000000001</v>
      </c>
      <c r="F396" s="206">
        <v>0</v>
      </c>
      <c r="G396" s="206">
        <v>201</v>
      </c>
      <c r="H396" s="207">
        <f t="shared" si="12"/>
        <v>0.24393203883495146</v>
      </c>
      <c r="I396" s="208">
        <v>3279833.34</v>
      </c>
      <c r="J396" s="209">
        <v>53457</v>
      </c>
      <c r="K396" s="209"/>
      <c r="L396" s="209">
        <v>53457</v>
      </c>
      <c r="M396" s="209">
        <v>3333290</v>
      </c>
      <c r="N396" s="191">
        <f t="shared" si="13"/>
        <v>1.6298590342398358E-2</v>
      </c>
    </row>
    <row r="397" spans="1:14">
      <c r="A397" s="91">
        <v>115504003</v>
      </c>
      <c r="B397" s="92" t="s">
        <v>118</v>
      </c>
      <c r="C397" s="92" t="s">
        <v>117</v>
      </c>
      <c r="D397" s="93">
        <v>1176</v>
      </c>
      <c r="E397" s="94">
        <v>0.64690000000000003</v>
      </c>
      <c r="F397" s="206">
        <v>3</v>
      </c>
      <c r="G397" s="206">
        <v>506</v>
      </c>
      <c r="H397" s="207">
        <f t="shared" si="12"/>
        <v>0.43027210884353739</v>
      </c>
      <c r="I397" s="208">
        <v>5542619.1299999999</v>
      </c>
      <c r="J397" s="209">
        <v>82161</v>
      </c>
      <c r="K397" s="209"/>
      <c r="L397" s="209">
        <v>82161</v>
      </c>
      <c r="M397" s="209">
        <v>5624780</v>
      </c>
      <c r="N397" s="191">
        <f t="shared" si="13"/>
        <v>1.482347389798009E-2</v>
      </c>
    </row>
    <row r="398" spans="1:14">
      <c r="A398" s="91">
        <v>115506003</v>
      </c>
      <c r="B398" s="92" t="s">
        <v>119</v>
      </c>
      <c r="C398" s="92" t="s">
        <v>117</v>
      </c>
      <c r="D398" s="93">
        <v>1799</v>
      </c>
      <c r="E398" s="94">
        <v>0.57069999999999999</v>
      </c>
      <c r="F398" s="206">
        <v>7</v>
      </c>
      <c r="G398" s="206">
        <v>600</v>
      </c>
      <c r="H398" s="207">
        <f t="shared" si="12"/>
        <v>0.33351862145636463</v>
      </c>
      <c r="I398" s="208">
        <v>7745178.4000000004</v>
      </c>
      <c r="J398" s="209">
        <v>110882</v>
      </c>
      <c r="K398" s="209"/>
      <c r="L398" s="209">
        <v>110882</v>
      </c>
      <c r="M398" s="209">
        <v>7856060</v>
      </c>
      <c r="N398" s="191">
        <f t="shared" si="13"/>
        <v>1.4316209940367497E-2</v>
      </c>
    </row>
    <row r="399" spans="1:14">
      <c r="A399" s="91">
        <v>115508003</v>
      </c>
      <c r="B399" s="92" t="s">
        <v>120</v>
      </c>
      <c r="C399" s="92" t="s">
        <v>117</v>
      </c>
      <c r="D399" s="93">
        <v>2584</v>
      </c>
      <c r="E399" s="94">
        <v>0.58379999999999999</v>
      </c>
      <c r="F399" s="206">
        <v>2</v>
      </c>
      <c r="G399" s="206">
        <v>967</v>
      </c>
      <c r="H399" s="207">
        <f t="shared" si="12"/>
        <v>0.37422600619195046</v>
      </c>
      <c r="I399" s="208">
        <v>8147133.3899999997</v>
      </c>
      <c r="J399" s="209">
        <v>162922</v>
      </c>
      <c r="K399" s="209"/>
      <c r="L399" s="209">
        <v>162922</v>
      </c>
      <c r="M399" s="209">
        <v>8310055</v>
      </c>
      <c r="N399" s="191">
        <f t="shared" si="13"/>
        <v>1.9997415311743209E-2</v>
      </c>
    </row>
    <row r="400" spans="1:14">
      <c r="A400" s="91">
        <v>126515001</v>
      </c>
      <c r="B400" s="92" t="s">
        <v>600</v>
      </c>
      <c r="C400" s="92" t="s">
        <v>601</v>
      </c>
      <c r="D400" s="93">
        <v>201255</v>
      </c>
      <c r="E400" s="94">
        <v>0.72659999999999991</v>
      </c>
      <c r="F400" s="206">
        <v>11605</v>
      </c>
      <c r="G400" s="206">
        <v>120525</v>
      </c>
      <c r="H400" s="207">
        <f t="shared" si="12"/>
        <v>0.59886710889170458</v>
      </c>
      <c r="I400" s="208">
        <v>968135880.01999998</v>
      </c>
      <c r="J400" s="209">
        <v>15793043</v>
      </c>
      <c r="K400" s="209"/>
      <c r="L400" s="209">
        <v>15793043</v>
      </c>
      <c r="M400" s="209">
        <v>983928923</v>
      </c>
      <c r="N400" s="191">
        <f t="shared" si="13"/>
        <v>1.6312837181154533E-2</v>
      </c>
    </row>
    <row r="401" spans="1:14">
      <c r="A401" s="91">
        <v>120522003</v>
      </c>
      <c r="B401" s="92" t="s">
        <v>121</v>
      </c>
      <c r="C401" s="92" t="s">
        <v>122</v>
      </c>
      <c r="D401" s="93">
        <v>5083</v>
      </c>
      <c r="E401" s="94">
        <v>0.5696</v>
      </c>
      <c r="F401" s="206">
        <v>21</v>
      </c>
      <c r="G401" s="206">
        <v>1404</v>
      </c>
      <c r="H401" s="207">
        <f t="shared" si="12"/>
        <v>0.27621483375959077</v>
      </c>
      <c r="I401" s="208">
        <v>13102989.75</v>
      </c>
      <c r="J401" s="209">
        <v>312690</v>
      </c>
      <c r="K401" s="209"/>
      <c r="L401" s="209">
        <v>312690</v>
      </c>
      <c r="M401" s="209">
        <v>13415680</v>
      </c>
      <c r="N401" s="191">
        <f t="shared" si="13"/>
        <v>2.386403835811594E-2</v>
      </c>
    </row>
    <row r="402" spans="1:14">
      <c r="A402" s="91">
        <v>119648303</v>
      </c>
      <c r="B402" s="92" t="s">
        <v>153</v>
      </c>
      <c r="C402" s="92" t="s">
        <v>122</v>
      </c>
      <c r="D402" s="93">
        <v>3334</v>
      </c>
      <c r="E402" s="94">
        <v>0.34299999999999997</v>
      </c>
      <c r="F402" s="206">
        <v>9</v>
      </c>
      <c r="G402" s="206">
        <v>1837</v>
      </c>
      <c r="H402" s="207">
        <f t="shared" si="12"/>
        <v>0.55098980203959214</v>
      </c>
      <c r="I402" s="208">
        <v>4519818.04</v>
      </c>
      <c r="J402" s="209">
        <v>123505</v>
      </c>
      <c r="K402" s="209"/>
      <c r="L402" s="209">
        <v>123505</v>
      </c>
      <c r="M402" s="209">
        <v>4643323</v>
      </c>
      <c r="N402" s="191">
        <f t="shared" si="13"/>
        <v>2.7325206215602423E-2</v>
      </c>
    </row>
    <row r="403" spans="1:14">
      <c r="A403" s="210">
        <v>109530304</v>
      </c>
      <c r="B403" s="211" t="s">
        <v>123</v>
      </c>
      <c r="C403" s="211" t="s">
        <v>441</v>
      </c>
      <c r="D403" s="212">
        <v>176</v>
      </c>
      <c r="E403" s="213">
        <v>0.54520000000000002</v>
      </c>
      <c r="F403" s="214">
        <v>0</v>
      </c>
      <c r="G403" s="214">
        <v>100</v>
      </c>
      <c r="H403" s="215">
        <f t="shared" si="12"/>
        <v>0.56818181818181823</v>
      </c>
      <c r="I403" s="216">
        <v>1158294.04</v>
      </c>
      <c r="J403" s="216">
        <v>10363</v>
      </c>
      <c r="K403" s="216">
        <v>250000</v>
      </c>
      <c r="L403" s="216">
        <f>K403+J403</f>
        <v>260363</v>
      </c>
      <c r="M403" s="216">
        <v>1418657</v>
      </c>
      <c r="N403" s="217">
        <f t="shared" si="13"/>
        <v>0.2247814035199559</v>
      </c>
    </row>
    <row r="404" spans="1:14">
      <c r="A404" s="91">
        <v>109531304</v>
      </c>
      <c r="B404" s="92" t="s">
        <v>124</v>
      </c>
      <c r="C404" s="92" t="s">
        <v>441</v>
      </c>
      <c r="D404" s="93">
        <v>859</v>
      </c>
      <c r="E404" s="94">
        <v>0.60959999999999992</v>
      </c>
      <c r="F404" s="206">
        <v>2</v>
      </c>
      <c r="G404" s="206">
        <v>355</v>
      </c>
      <c r="H404" s="207">
        <f t="shared" si="12"/>
        <v>0.41327124563445866</v>
      </c>
      <c r="I404" s="208">
        <v>4030866.87</v>
      </c>
      <c r="J404" s="209">
        <v>56554</v>
      </c>
      <c r="K404" s="209"/>
      <c r="L404" s="209">
        <v>56554</v>
      </c>
      <c r="M404" s="209">
        <v>4087421</v>
      </c>
      <c r="N404" s="191">
        <f t="shared" si="13"/>
        <v>1.4030264909245164E-2</v>
      </c>
    </row>
    <row r="405" spans="1:14">
      <c r="A405" s="91">
        <v>109532804</v>
      </c>
      <c r="B405" s="92" t="s">
        <v>125</v>
      </c>
      <c r="C405" s="92" t="s">
        <v>441</v>
      </c>
      <c r="D405" s="93">
        <v>371</v>
      </c>
      <c r="E405" s="94">
        <v>0.4214</v>
      </c>
      <c r="F405" s="206">
        <v>0</v>
      </c>
      <c r="G405" s="206">
        <v>225</v>
      </c>
      <c r="H405" s="207">
        <f t="shared" si="12"/>
        <v>0.60646900269541781</v>
      </c>
      <c r="I405" s="208">
        <v>2019352.53</v>
      </c>
      <c r="J405" s="209">
        <v>16885</v>
      </c>
      <c r="K405" s="209"/>
      <c r="L405" s="209">
        <v>16885</v>
      </c>
      <c r="M405" s="209">
        <v>2036238</v>
      </c>
      <c r="N405" s="191">
        <f t="shared" si="13"/>
        <v>8.3618237772480324E-3</v>
      </c>
    </row>
    <row r="406" spans="1:14">
      <c r="A406" s="91">
        <v>109535504</v>
      </c>
      <c r="B406" s="92" t="s">
        <v>126</v>
      </c>
      <c r="C406" s="92" t="s">
        <v>441</v>
      </c>
      <c r="D406" s="93">
        <v>555</v>
      </c>
      <c r="E406" s="94">
        <v>0.63060000000000005</v>
      </c>
      <c r="F406" s="206">
        <v>0</v>
      </c>
      <c r="G406" s="206">
        <v>272</v>
      </c>
      <c r="H406" s="207">
        <f t="shared" si="12"/>
        <v>0.49009009009009008</v>
      </c>
      <c r="I406" s="208">
        <v>4121330.6</v>
      </c>
      <c r="J406" s="209">
        <v>37798</v>
      </c>
      <c r="K406" s="209"/>
      <c r="L406" s="209">
        <v>37798</v>
      </c>
      <c r="M406" s="209">
        <v>4159129</v>
      </c>
      <c r="N406" s="191">
        <f t="shared" si="13"/>
        <v>9.1714069237735767E-3</v>
      </c>
    </row>
    <row r="407" spans="1:14">
      <c r="A407" s="91">
        <v>109537504</v>
      </c>
      <c r="B407" s="92" t="s">
        <v>440</v>
      </c>
      <c r="C407" s="92" t="s">
        <v>441</v>
      </c>
      <c r="D407" s="93">
        <v>488</v>
      </c>
      <c r="E407" s="94">
        <v>0.69769999999999999</v>
      </c>
      <c r="F407" s="206">
        <v>0</v>
      </c>
      <c r="G407" s="206">
        <v>274</v>
      </c>
      <c r="H407" s="207">
        <f t="shared" si="12"/>
        <v>0.56147540983606559</v>
      </c>
      <c r="I407" s="208">
        <v>3456962.23</v>
      </c>
      <c r="J407" s="209">
        <v>36772</v>
      </c>
      <c r="K407" s="209"/>
      <c r="L407" s="209">
        <v>36772</v>
      </c>
      <c r="M407" s="209">
        <v>3493734</v>
      </c>
      <c r="N407" s="191">
        <f t="shared" si="13"/>
        <v>1.0637018154520022E-2</v>
      </c>
    </row>
    <row r="408" spans="1:14">
      <c r="A408" s="91">
        <v>129540803</v>
      </c>
      <c r="B408" s="92" t="s">
        <v>127</v>
      </c>
      <c r="C408" s="92" t="s">
        <v>625</v>
      </c>
      <c r="D408" s="93">
        <v>2893</v>
      </c>
      <c r="E408" s="94">
        <v>0.53259999999999996</v>
      </c>
      <c r="F408" s="206">
        <v>5</v>
      </c>
      <c r="G408" s="206">
        <v>678</v>
      </c>
      <c r="H408" s="207">
        <f t="shared" si="12"/>
        <v>0.23435879709643967</v>
      </c>
      <c r="I408" s="208">
        <v>7571227.79</v>
      </c>
      <c r="J408" s="209">
        <v>166408</v>
      </c>
      <c r="K408" s="209"/>
      <c r="L408" s="209">
        <v>166408</v>
      </c>
      <c r="M408" s="209">
        <v>7737636</v>
      </c>
      <c r="N408" s="191">
        <f t="shared" si="13"/>
        <v>2.1979025676626743E-2</v>
      </c>
    </row>
    <row r="409" spans="1:14">
      <c r="A409" s="91">
        <v>129544503</v>
      </c>
      <c r="B409" s="92" t="s">
        <v>537</v>
      </c>
      <c r="C409" s="92" t="s">
        <v>625</v>
      </c>
      <c r="D409" s="93">
        <v>1136</v>
      </c>
      <c r="E409" s="94">
        <v>0.76900000000000002</v>
      </c>
      <c r="F409" s="206">
        <v>9</v>
      </c>
      <c r="G409" s="206">
        <v>675</v>
      </c>
      <c r="H409" s="207">
        <f t="shared" si="12"/>
        <v>0.59419014084507038</v>
      </c>
      <c r="I409" s="208">
        <v>7131143.3499999996</v>
      </c>
      <c r="J409" s="209">
        <v>94347</v>
      </c>
      <c r="K409" s="209"/>
      <c r="L409" s="209">
        <v>94347</v>
      </c>
      <c r="M409" s="209">
        <v>7225490</v>
      </c>
      <c r="N409" s="191">
        <f t="shared" si="13"/>
        <v>1.3230227660477527E-2</v>
      </c>
    </row>
    <row r="410" spans="1:14">
      <c r="A410" s="91">
        <v>129544703</v>
      </c>
      <c r="B410" s="92" t="s">
        <v>128</v>
      </c>
      <c r="C410" s="92" t="s">
        <v>625</v>
      </c>
      <c r="D410" s="93">
        <v>1299</v>
      </c>
      <c r="E410" s="94">
        <v>0.69629999999999992</v>
      </c>
      <c r="F410" s="206">
        <v>3</v>
      </c>
      <c r="G410" s="206">
        <v>563</v>
      </c>
      <c r="H410" s="207">
        <f t="shared" si="12"/>
        <v>0.43341031562740567</v>
      </c>
      <c r="I410" s="208">
        <v>5323819.92</v>
      </c>
      <c r="J410" s="209">
        <v>97685</v>
      </c>
      <c r="K410" s="209"/>
      <c r="L410" s="209">
        <v>97685</v>
      </c>
      <c r="M410" s="209">
        <v>5421505</v>
      </c>
      <c r="N410" s="191">
        <f t="shared" si="13"/>
        <v>1.8348682237170802E-2</v>
      </c>
    </row>
    <row r="411" spans="1:14">
      <c r="A411" s="91">
        <v>129545003</v>
      </c>
      <c r="B411" s="92" t="s">
        <v>129</v>
      </c>
      <c r="C411" s="92" t="s">
        <v>625</v>
      </c>
      <c r="D411" s="93">
        <v>2002</v>
      </c>
      <c r="E411" s="94">
        <v>0.69479999999999997</v>
      </c>
      <c r="F411" s="206">
        <v>3</v>
      </c>
      <c r="G411" s="206">
        <v>839</v>
      </c>
      <c r="H411" s="207">
        <f t="shared" si="12"/>
        <v>0.4190809190809191</v>
      </c>
      <c r="I411" s="208">
        <v>8248952.8399999999</v>
      </c>
      <c r="J411" s="209">
        <v>150227</v>
      </c>
      <c r="K411" s="209"/>
      <c r="L411" s="209">
        <v>150227</v>
      </c>
      <c r="M411" s="209">
        <v>8399180</v>
      </c>
      <c r="N411" s="191">
        <f t="shared" si="13"/>
        <v>1.8211664306229704E-2</v>
      </c>
    </row>
    <row r="412" spans="1:14">
      <c r="A412" s="91">
        <v>129546003</v>
      </c>
      <c r="B412" s="92" t="s">
        <v>130</v>
      </c>
      <c r="C412" s="92" t="s">
        <v>625</v>
      </c>
      <c r="D412" s="93">
        <v>1642</v>
      </c>
      <c r="E412" s="94">
        <v>0.61729999999999996</v>
      </c>
      <c r="F412" s="206">
        <v>5</v>
      </c>
      <c r="G412" s="206">
        <v>614</v>
      </c>
      <c r="H412" s="207">
        <f t="shared" si="12"/>
        <v>0.37393422655298414</v>
      </c>
      <c r="I412" s="208">
        <v>6357513.21</v>
      </c>
      <c r="J412" s="209">
        <v>109470</v>
      </c>
      <c r="K412" s="209"/>
      <c r="L412" s="209">
        <v>109470</v>
      </c>
      <c r="M412" s="209">
        <v>6466983</v>
      </c>
      <c r="N412" s="191">
        <f t="shared" si="13"/>
        <v>1.7218963828153813E-2</v>
      </c>
    </row>
    <row r="413" spans="1:14">
      <c r="A413" s="91">
        <v>129546103</v>
      </c>
      <c r="B413" s="92" t="s">
        <v>131</v>
      </c>
      <c r="C413" s="92" t="s">
        <v>625</v>
      </c>
      <c r="D413" s="93">
        <v>2848</v>
      </c>
      <c r="E413" s="94">
        <v>0.68140000000000001</v>
      </c>
      <c r="F413" s="206">
        <v>13</v>
      </c>
      <c r="G413" s="206">
        <v>1536</v>
      </c>
      <c r="H413" s="207">
        <f t="shared" si="12"/>
        <v>0.5393258426966292</v>
      </c>
      <c r="I413" s="208">
        <v>12388632.880000001</v>
      </c>
      <c r="J413" s="209">
        <v>209588</v>
      </c>
      <c r="K413" s="209"/>
      <c r="L413" s="209">
        <v>209588</v>
      </c>
      <c r="M413" s="209">
        <v>12598221</v>
      </c>
      <c r="N413" s="191">
        <f t="shared" si="13"/>
        <v>1.6917776322063323E-2</v>
      </c>
    </row>
    <row r="414" spans="1:14">
      <c r="A414" s="91">
        <v>129546803</v>
      </c>
      <c r="B414" s="92" t="s">
        <v>132</v>
      </c>
      <c r="C414" s="92" t="s">
        <v>625</v>
      </c>
      <c r="D414" s="93">
        <v>909</v>
      </c>
      <c r="E414" s="94">
        <v>0.66930000000000001</v>
      </c>
      <c r="F414" s="206">
        <v>2</v>
      </c>
      <c r="G414" s="206">
        <v>311</v>
      </c>
      <c r="H414" s="207">
        <f t="shared" si="12"/>
        <v>0.34213421342134215</v>
      </c>
      <c r="I414" s="208">
        <v>3005241.49</v>
      </c>
      <c r="J414" s="209">
        <v>65707</v>
      </c>
      <c r="K414" s="209"/>
      <c r="L414" s="209">
        <v>65707</v>
      </c>
      <c r="M414" s="209">
        <v>3070948</v>
      </c>
      <c r="N414" s="191">
        <f t="shared" si="13"/>
        <v>2.186397007316699E-2</v>
      </c>
    </row>
    <row r="415" spans="1:14">
      <c r="A415" s="91">
        <v>129547303</v>
      </c>
      <c r="B415" s="92" t="s">
        <v>133</v>
      </c>
      <c r="C415" s="92" t="s">
        <v>625</v>
      </c>
      <c r="D415" s="93">
        <v>1308</v>
      </c>
      <c r="E415" s="94">
        <v>0.67019999999999991</v>
      </c>
      <c r="F415" s="206">
        <v>4</v>
      </c>
      <c r="G415" s="206">
        <v>477</v>
      </c>
      <c r="H415" s="207">
        <f t="shared" si="12"/>
        <v>0.36467889908256879</v>
      </c>
      <c r="I415" s="208">
        <v>5984203.5700000003</v>
      </c>
      <c r="J415" s="209">
        <v>94675</v>
      </c>
      <c r="K415" s="209"/>
      <c r="L415" s="209">
        <v>94675</v>
      </c>
      <c r="M415" s="209">
        <v>6078879</v>
      </c>
      <c r="N415" s="191">
        <f t="shared" si="13"/>
        <v>1.5820890598479371E-2</v>
      </c>
    </row>
    <row r="416" spans="1:14">
      <c r="A416" s="91">
        <v>129547203</v>
      </c>
      <c r="B416" s="92" t="s">
        <v>624</v>
      </c>
      <c r="C416" s="92" t="s">
        <v>625</v>
      </c>
      <c r="D416" s="93">
        <v>1218</v>
      </c>
      <c r="E416" s="94">
        <v>0.82379999999999998</v>
      </c>
      <c r="F416" s="206">
        <v>88</v>
      </c>
      <c r="G416" s="206">
        <v>813</v>
      </c>
      <c r="H416" s="207">
        <f t="shared" si="12"/>
        <v>0.66748768472906406</v>
      </c>
      <c r="I416" s="208">
        <v>6544683.8300000001</v>
      </c>
      <c r="J416" s="209">
        <v>108366</v>
      </c>
      <c r="K416" s="209"/>
      <c r="L416" s="209">
        <v>108366</v>
      </c>
      <c r="M416" s="209">
        <v>6653050</v>
      </c>
      <c r="N416" s="191">
        <f t="shared" si="13"/>
        <v>1.6557892300811103E-2</v>
      </c>
    </row>
    <row r="417" spans="1:14">
      <c r="A417" s="91">
        <v>129547603</v>
      </c>
      <c r="B417" s="92" t="s">
        <v>134</v>
      </c>
      <c r="C417" s="92" t="s">
        <v>625</v>
      </c>
      <c r="D417" s="93">
        <v>2069</v>
      </c>
      <c r="E417" s="94">
        <v>0.58610000000000007</v>
      </c>
      <c r="F417" s="206">
        <v>22</v>
      </c>
      <c r="G417" s="206">
        <v>794</v>
      </c>
      <c r="H417" s="207">
        <f t="shared" si="12"/>
        <v>0.38376027066215562</v>
      </c>
      <c r="I417" s="208">
        <v>6488663.5700000003</v>
      </c>
      <c r="J417" s="209">
        <v>130965</v>
      </c>
      <c r="K417" s="209"/>
      <c r="L417" s="209">
        <v>130965</v>
      </c>
      <c r="M417" s="209">
        <v>6619629</v>
      </c>
      <c r="N417" s="191">
        <f t="shared" si="13"/>
        <v>2.0183729451702749E-2</v>
      </c>
    </row>
    <row r="418" spans="1:14">
      <c r="A418" s="91">
        <v>129547803</v>
      </c>
      <c r="B418" s="92" t="s">
        <v>135</v>
      </c>
      <c r="C418" s="92" t="s">
        <v>625</v>
      </c>
      <c r="D418" s="93">
        <v>859</v>
      </c>
      <c r="E418" s="94">
        <v>0.5575</v>
      </c>
      <c r="F418" s="206">
        <v>0</v>
      </c>
      <c r="G418" s="206">
        <v>327</v>
      </c>
      <c r="H418" s="207">
        <f t="shared" si="12"/>
        <v>0.38067520372526192</v>
      </c>
      <c r="I418" s="208">
        <v>4326967.8499999996</v>
      </c>
      <c r="J418" s="209">
        <v>51720</v>
      </c>
      <c r="K418" s="209"/>
      <c r="L418" s="209">
        <v>51720</v>
      </c>
      <c r="M418" s="209">
        <v>4378688</v>
      </c>
      <c r="N418" s="191">
        <f t="shared" si="13"/>
        <v>1.1952977649233141E-2</v>
      </c>
    </row>
    <row r="419" spans="1:14">
      <c r="A419" s="91">
        <v>129548803</v>
      </c>
      <c r="B419" s="92" t="s">
        <v>553</v>
      </c>
      <c r="C419" s="92" t="s">
        <v>625</v>
      </c>
      <c r="D419" s="93">
        <v>1101</v>
      </c>
      <c r="E419" s="94">
        <v>0.74719999999999998</v>
      </c>
      <c r="F419" s="206">
        <v>4</v>
      </c>
      <c r="G419" s="206">
        <v>467</v>
      </c>
      <c r="H419" s="207">
        <f t="shared" si="12"/>
        <v>0.42415985467756584</v>
      </c>
      <c r="I419" s="208">
        <v>6722788</v>
      </c>
      <c r="J419" s="209">
        <v>88848</v>
      </c>
      <c r="K419" s="209"/>
      <c r="L419" s="209">
        <v>88848</v>
      </c>
      <c r="M419" s="209">
        <v>6811636</v>
      </c>
      <c r="N419" s="191">
        <f t="shared" si="13"/>
        <v>1.3215945527361566E-2</v>
      </c>
    </row>
    <row r="420" spans="1:14">
      <c r="A420" s="91">
        <v>116555003</v>
      </c>
      <c r="B420" s="92" t="s">
        <v>136</v>
      </c>
      <c r="C420" s="92" t="s">
        <v>137</v>
      </c>
      <c r="D420" s="93">
        <v>2290</v>
      </c>
      <c r="E420" s="94">
        <v>0.61060000000000003</v>
      </c>
      <c r="F420" s="206">
        <v>0</v>
      </c>
      <c r="G420" s="206">
        <v>1007</v>
      </c>
      <c r="H420" s="207">
        <f t="shared" si="12"/>
        <v>0.43973799126637553</v>
      </c>
      <c r="I420" s="208">
        <v>8104569.04</v>
      </c>
      <c r="J420" s="209">
        <v>151014</v>
      </c>
      <c r="K420" s="209"/>
      <c r="L420" s="209">
        <v>151014</v>
      </c>
      <c r="M420" s="209">
        <v>8255583</v>
      </c>
      <c r="N420" s="191">
        <f t="shared" si="13"/>
        <v>1.8633188175049459E-2</v>
      </c>
    </row>
    <row r="421" spans="1:14">
      <c r="A421" s="91">
        <v>116557103</v>
      </c>
      <c r="B421" s="92" t="s">
        <v>138</v>
      </c>
      <c r="C421" s="92" t="s">
        <v>137</v>
      </c>
      <c r="D421" s="93">
        <v>2795</v>
      </c>
      <c r="E421" s="94">
        <v>0.55269999999999997</v>
      </c>
      <c r="F421" s="206">
        <v>38</v>
      </c>
      <c r="G421" s="206">
        <v>1079</v>
      </c>
      <c r="H421" s="207">
        <f t="shared" si="12"/>
        <v>0.38604651162790699</v>
      </c>
      <c r="I421" s="208">
        <v>7076488.1200000001</v>
      </c>
      <c r="J421" s="209">
        <v>166838</v>
      </c>
      <c r="K421" s="209"/>
      <c r="L421" s="209">
        <v>166838</v>
      </c>
      <c r="M421" s="209">
        <v>7243326</v>
      </c>
      <c r="N421" s="191">
        <f t="shared" si="13"/>
        <v>2.3576366860345959E-2</v>
      </c>
    </row>
    <row r="422" spans="1:14">
      <c r="A422" s="91">
        <v>108561003</v>
      </c>
      <c r="B422" s="92" t="s">
        <v>139</v>
      </c>
      <c r="C422" s="92" t="s">
        <v>596</v>
      </c>
      <c r="D422" s="93">
        <v>867</v>
      </c>
      <c r="E422" s="94">
        <v>0.65050000000000008</v>
      </c>
      <c r="F422" s="206">
        <v>4</v>
      </c>
      <c r="G422" s="206">
        <v>307</v>
      </c>
      <c r="H422" s="207">
        <f t="shared" si="12"/>
        <v>0.35409457900807384</v>
      </c>
      <c r="I422" s="208">
        <v>4997872.34</v>
      </c>
      <c r="J422" s="209">
        <v>60910</v>
      </c>
      <c r="K422" s="209"/>
      <c r="L422" s="209">
        <v>60910</v>
      </c>
      <c r="M422" s="209">
        <v>5058782</v>
      </c>
      <c r="N422" s="191">
        <f t="shared" si="13"/>
        <v>1.2187118008700509E-2</v>
      </c>
    </row>
    <row r="423" spans="1:14">
      <c r="A423" s="91">
        <v>108561803</v>
      </c>
      <c r="B423" s="92" t="s">
        <v>140</v>
      </c>
      <c r="C423" s="92" t="s">
        <v>596</v>
      </c>
      <c r="D423" s="93">
        <v>989</v>
      </c>
      <c r="E423" s="94">
        <v>0.64680000000000004</v>
      </c>
      <c r="F423" s="206">
        <v>2</v>
      </c>
      <c r="G423" s="206">
        <v>397</v>
      </c>
      <c r="H423" s="207">
        <f t="shared" si="12"/>
        <v>0.40141557128412536</v>
      </c>
      <c r="I423" s="208">
        <v>6524246.9400000004</v>
      </c>
      <c r="J423" s="209">
        <v>69086</v>
      </c>
      <c r="K423" s="209"/>
      <c r="L423" s="209">
        <v>69086</v>
      </c>
      <c r="M423" s="209">
        <v>6593333</v>
      </c>
      <c r="N423" s="191">
        <f t="shared" si="13"/>
        <v>1.0589124022334995E-2</v>
      </c>
    </row>
    <row r="424" spans="1:14">
      <c r="A424" s="91">
        <v>108565203</v>
      </c>
      <c r="B424" s="92" t="s">
        <v>141</v>
      </c>
      <c r="C424" s="92" t="s">
        <v>596</v>
      </c>
      <c r="D424" s="93">
        <v>925</v>
      </c>
      <c r="E424" s="94">
        <v>0.69120000000000004</v>
      </c>
      <c r="F424" s="206">
        <v>0</v>
      </c>
      <c r="G424" s="206">
        <v>424</v>
      </c>
      <c r="H424" s="207">
        <f t="shared" si="12"/>
        <v>0.45837837837837836</v>
      </c>
      <c r="I424" s="208">
        <v>7026425.4299999997</v>
      </c>
      <c r="J424" s="209">
        <v>69051</v>
      </c>
      <c r="K424" s="209"/>
      <c r="L424" s="209">
        <v>69051</v>
      </c>
      <c r="M424" s="209">
        <v>7095476</v>
      </c>
      <c r="N424" s="191">
        <f t="shared" si="13"/>
        <v>9.8272686002162987E-3</v>
      </c>
    </row>
    <row r="425" spans="1:14">
      <c r="A425" s="91">
        <v>108565503</v>
      </c>
      <c r="B425" s="92" t="s">
        <v>142</v>
      </c>
      <c r="C425" s="92" t="s">
        <v>596</v>
      </c>
      <c r="D425" s="93">
        <v>1143</v>
      </c>
      <c r="E425" s="94">
        <v>0.6603</v>
      </c>
      <c r="F425" s="206">
        <v>0</v>
      </c>
      <c r="G425" s="206">
        <v>619</v>
      </c>
      <c r="H425" s="207">
        <f t="shared" si="12"/>
        <v>0.54155730533683288</v>
      </c>
      <c r="I425" s="208">
        <v>7269942.7999999998</v>
      </c>
      <c r="J425" s="209">
        <v>81510</v>
      </c>
      <c r="K425" s="209"/>
      <c r="L425" s="209">
        <v>81510</v>
      </c>
      <c r="M425" s="209">
        <v>7351453</v>
      </c>
      <c r="N425" s="191">
        <f t="shared" si="13"/>
        <v>1.1211945161384239E-2</v>
      </c>
    </row>
    <row r="426" spans="1:14">
      <c r="A426" s="91">
        <v>108566303</v>
      </c>
      <c r="B426" s="92" t="s">
        <v>143</v>
      </c>
      <c r="C426" s="92" t="s">
        <v>596</v>
      </c>
      <c r="D426" s="93">
        <v>789</v>
      </c>
      <c r="E426" s="94">
        <v>0.27900000000000003</v>
      </c>
      <c r="F426" s="206">
        <v>0</v>
      </c>
      <c r="G426" s="206">
        <v>274</v>
      </c>
      <c r="H426" s="207">
        <f t="shared" si="12"/>
        <v>0.34727503168567808</v>
      </c>
      <c r="I426" s="208">
        <v>3230170.22</v>
      </c>
      <c r="J426" s="209">
        <v>23774</v>
      </c>
      <c r="K426" s="209"/>
      <c r="L426" s="209">
        <v>23774</v>
      </c>
      <c r="M426" s="209">
        <v>3253944</v>
      </c>
      <c r="N426" s="191">
        <f t="shared" si="13"/>
        <v>7.3599155403023288E-3</v>
      </c>
    </row>
    <row r="427" spans="1:14">
      <c r="A427" s="91">
        <v>108567004</v>
      </c>
      <c r="B427" s="92" t="s">
        <v>307</v>
      </c>
      <c r="C427" s="92" t="s">
        <v>596</v>
      </c>
      <c r="D427" s="93">
        <v>266</v>
      </c>
      <c r="E427" s="94">
        <v>0.58099999999999996</v>
      </c>
      <c r="F427" s="206">
        <v>0</v>
      </c>
      <c r="G427" s="206">
        <v>118</v>
      </c>
      <c r="H427" s="207">
        <f t="shared" si="12"/>
        <v>0.44360902255639095</v>
      </c>
      <c r="I427" s="208">
        <v>1896489.68</v>
      </c>
      <c r="J427" s="209">
        <v>16691</v>
      </c>
      <c r="K427" s="209"/>
      <c r="L427" s="209">
        <v>16691</v>
      </c>
      <c r="M427" s="209">
        <v>1913181</v>
      </c>
      <c r="N427" s="191">
        <f t="shared" si="13"/>
        <v>8.8011657411181197E-3</v>
      </c>
    </row>
    <row r="428" spans="1:14">
      <c r="A428" s="91">
        <v>108567204</v>
      </c>
      <c r="B428" s="92" t="s">
        <v>572</v>
      </c>
      <c r="C428" s="92" t="s">
        <v>596</v>
      </c>
      <c r="D428" s="93">
        <v>564</v>
      </c>
      <c r="E428" s="94">
        <v>0.72700000000000009</v>
      </c>
      <c r="F428" s="206">
        <v>0</v>
      </c>
      <c r="G428" s="206">
        <v>296</v>
      </c>
      <c r="H428" s="207">
        <f t="shared" si="12"/>
        <v>0.52482269503546097</v>
      </c>
      <c r="I428" s="208">
        <v>3791374.56</v>
      </c>
      <c r="J428" s="209">
        <v>44283</v>
      </c>
      <c r="K428" s="209"/>
      <c r="L428" s="209">
        <v>44283</v>
      </c>
      <c r="M428" s="209">
        <v>3835658</v>
      </c>
      <c r="N428" s="191">
        <f t="shared" si="13"/>
        <v>1.1680048831682815E-2</v>
      </c>
    </row>
    <row r="429" spans="1:14">
      <c r="A429" s="91">
        <v>108567404</v>
      </c>
      <c r="B429" s="92" t="s">
        <v>308</v>
      </c>
      <c r="C429" s="92" t="s">
        <v>596</v>
      </c>
      <c r="D429" s="93">
        <v>380</v>
      </c>
      <c r="E429" s="94">
        <v>0.2722</v>
      </c>
      <c r="F429" s="206">
        <v>0</v>
      </c>
      <c r="G429" s="206">
        <v>100</v>
      </c>
      <c r="H429" s="207">
        <f t="shared" si="12"/>
        <v>0.26315789473684209</v>
      </c>
      <c r="I429" s="208">
        <v>1463913.39</v>
      </c>
      <c r="J429" s="209">
        <v>11171</v>
      </c>
      <c r="K429" s="209"/>
      <c r="L429" s="209">
        <v>11171</v>
      </c>
      <c r="M429" s="209">
        <v>1475084</v>
      </c>
      <c r="N429" s="191">
        <f t="shared" si="13"/>
        <v>7.6306495154061698E-3</v>
      </c>
    </row>
    <row r="430" spans="1:14">
      <c r="A430" s="91">
        <v>108567703</v>
      </c>
      <c r="B430" s="92" t="s">
        <v>309</v>
      </c>
      <c r="C430" s="92" t="s">
        <v>596</v>
      </c>
      <c r="D430" s="93">
        <v>2275</v>
      </c>
      <c r="E430" s="94">
        <v>0.43369999999999997</v>
      </c>
      <c r="F430" s="206">
        <v>20</v>
      </c>
      <c r="G430" s="206">
        <v>971</v>
      </c>
      <c r="H430" s="207">
        <f t="shared" si="12"/>
        <v>0.42681318681318681</v>
      </c>
      <c r="I430" s="208">
        <v>7389311.3200000003</v>
      </c>
      <c r="J430" s="209">
        <v>106560</v>
      </c>
      <c r="K430" s="209"/>
      <c r="L430" s="209">
        <v>106560</v>
      </c>
      <c r="M430" s="209">
        <v>7495871</v>
      </c>
      <c r="N430" s="191">
        <f t="shared" si="13"/>
        <v>1.4420786374446557E-2</v>
      </c>
    </row>
    <row r="431" spans="1:14">
      <c r="A431" s="91">
        <v>108568404</v>
      </c>
      <c r="B431" s="92" t="s">
        <v>310</v>
      </c>
      <c r="C431" s="92" t="s">
        <v>596</v>
      </c>
      <c r="D431" s="93">
        <v>413</v>
      </c>
      <c r="E431" s="94">
        <v>0.62549999999999994</v>
      </c>
      <c r="F431" s="206">
        <v>1</v>
      </c>
      <c r="G431" s="206">
        <v>235</v>
      </c>
      <c r="H431" s="207">
        <f t="shared" si="12"/>
        <v>0.56900726392251821</v>
      </c>
      <c r="I431" s="208">
        <v>2178068.69</v>
      </c>
      <c r="J431" s="209">
        <v>27900</v>
      </c>
      <c r="K431" s="209"/>
      <c r="L431" s="209">
        <v>27900</v>
      </c>
      <c r="M431" s="209">
        <v>2205969</v>
      </c>
      <c r="N431" s="191">
        <f t="shared" si="13"/>
        <v>1.2809655695477656E-2</v>
      </c>
    </row>
    <row r="432" spans="1:14">
      <c r="A432" s="91">
        <v>108569103</v>
      </c>
      <c r="B432" s="92" t="s">
        <v>420</v>
      </c>
      <c r="C432" s="92" t="s">
        <v>596</v>
      </c>
      <c r="D432" s="93">
        <v>1279</v>
      </c>
      <c r="E432" s="94">
        <v>0.71060000000000001</v>
      </c>
      <c r="F432" s="206">
        <v>1</v>
      </c>
      <c r="G432" s="206">
        <v>543</v>
      </c>
      <c r="H432" s="207">
        <f t="shared" si="12"/>
        <v>0.42455043002345583</v>
      </c>
      <c r="I432" s="208">
        <v>8309131.9500000002</v>
      </c>
      <c r="J432" s="209">
        <v>98157</v>
      </c>
      <c r="K432" s="209"/>
      <c r="L432" s="209">
        <v>98157</v>
      </c>
      <c r="M432" s="209">
        <v>8407289</v>
      </c>
      <c r="N432" s="191">
        <f t="shared" si="13"/>
        <v>1.1813153358336043E-2</v>
      </c>
    </row>
    <row r="433" spans="1:14">
      <c r="A433" s="91">
        <v>117576303</v>
      </c>
      <c r="B433" s="92" t="s">
        <v>311</v>
      </c>
      <c r="C433" s="92" t="s">
        <v>312</v>
      </c>
      <c r="D433" s="93">
        <v>681</v>
      </c>
      <c r="E433" s="94">
        <v>0.27729999999999999</v>
      </c>
      <c r="F433" s="206">
        <v>0</v>
      </c>
      <c r="G433" s="206">
        <v>199</v>
      </c>
      <c r="H433" s="207">
        <f t="shared" si="12"/>
        <v>0.2922173274596182</v>
      </c>
      <c r="I433" s="208">
        <v>2457338.0099999998</v>
      </c>
      <c r="J433" s="209">
        <v>20395</v>
      </c>
      <c r="K433" s="209"/>
      <c r="L433" s="209">
        <v>20395</v>
      </c>
      <c r="M433" s="209">
        <v>2477733</v>
      </c>
      <c r="N433" s="191">
        <f t="shared" si="13"/>
        <v>8.2996274492983663E-3</v>
      </c>
    </row>
    <row r="434" spans="1:14">
      <c r="A434" s="91">
        <v>119581003</v>
      </c>
      <c r="B434" s="92" t="s">
        <v>313</v>
      </c>
      <c r="C434" s="92" t="s">
        <v>422</v>
      </c>
      <c r="D434" s="93">
        <v>1023</v>
      </c>
      <c r="E434" s="94">
        <v>0.66739999999999999</v>
      </c>
      <c r="F434" s="206">
        <v>4</v>
      </c>
      <c r="G434" s="206">
        <v>465</v>
      </c>
      <c r="H434" s="207">
        <f t="shared" si="12"/>
        <v>0.45454545454545453</v>
      </c>
      <c r="I434" s="208">
        <v>6189754.8600000003</v>
      </c>
      <c r="J434" s="209">
        <v>73737</v>
      </c>
      <c r="K434" s="209"/>
      <c r="L434" s="209">
        <v>73737</v>
      </c>
      <c r="M434" s="209">
        <v>6263492</v>
      </c>
      <c r="N434" s="191">
        <f t="shared" si="13"/>
        <v>1.1912772261226459E-2</v>
      </c>
    </row>
    <row r="435" spans="1:14">
      <c r="A435" s="91">
        <v>119582503</v>
      </c>
      <c r="B435" s="92" t="s">
        <v>314</v>
      </c>
      <c r="C435" s="92" t="s">
        <v>422</v>
      </c>
      <c r="D435" s="93">
        <v>1211</v>
      </c>
      <c r="E435" s="94">
        <v>0.61280000000000001</v>
      </c>
      <c r="F435" s="206">
        <v>11</v>
      </c>
      <c r="G435" s="206">
        <v>601</v>
      </c>
      <c r="H435" s="207">
        <f t="shared" si="12"/>
        <v>0.4962840627580512</v>
      </c>
      <c r="I435" s="208">
        <v>6453877.4199999999</v>
      </c>
      <c r="J435" s="209">
        <v>80147</v>
      </c>
      <c r="K435" s="209"/>
      <c r="L435" s="209">
        <v>80147</v>
      </c>
      <c r="M435" s="209">
        <v>6534024</v>
      </c>
      <c r="N435" s="191">
        <f t="shared" si="13"/>
        <v>1.2418361054028212E-2</v>
      </c>
    </row>
    <row r="436" spans="1:14">
      <c r="A436" s="91">
        <v>119583003</v>
      </c>
      <c r="B436" s="92" t="s">
        <v>315</v>
      </c>
      <c r="C436" s="92" t="s">
        <v>422</v>
      </c>
      <c r="D436" s="93">
        <v>779</v>
      </c>
      <c r="E436" s="94">
        <v>0.49210000000000004</v>
      </c>
      <c r="F436" s="206">
        <v>3</v>
      </c>
      <c r="G436" s="206">
        <v>435</v>
      </c>
      <c r="H436" s="207">
        <f t="shared" si="12"/>
        <v>0.55840821566110399</v>
      </c>
      <c r="I436" s="208">
        <v>3234020</v>
      </c>
      <c r="J436" s="209">
        <v>41401</v>
      </c>
      <c r="K436" s="209"/>
      <c r="L436" s="209">
        <v>41401</v>
      </c>
      <c r="M436" s="209">
        <v>3275421</v>
      </c>
      <c r="N436" s="191">
        <f t="shared" si="13"/>
        <v>1.2801714275112707E-2</v>
      </c>
    </row>
    <row r="437" spans="1:14">
      <c r="A437" s="91">
        <v>119584503</v>
      </c>
      <c r="B437" s="92" t="s">
        <v>316</v>
      </c>
      <c r="C437" s="92" t="s">
        <v>422</v>
      </c>
      <c r="D437" s="93">
        <v>1584</v>
      </c>
      <c r="E437" s="94">
        <v>0.61680000000000001</v>
      </c>
      <c r="F437" s="206">
        <v>6</v>
      </c>
      <c r="G437" s="206">
        <v>486</v>
      </c>
      <c r="H437" s="207">
        <f t="shared" si="12"/>
        <v>0.30681818181818182</v>
      </c>
      <c r="I437" s="208">
        <v>7251646.3300000001</v>
      </c>
      <c r="J437" s="209">
        <v>105517</v>
      </c>
      <c r="K437" s="209"/>
      <c r="L437" s="209">
        <v>105517</v>
      </c>
      <c r="M437" s="209">
        <v>7357163</v>
      </c>
      <c r="N437" s="191">
        <f t="shared" si="13"/>
        <v>1.4550719270943806E-2</v>
      </c>
    </row>
    <row r="438" spans="1:14">
      <c r="A438" s="91">
        <v>119584603</v>
      </c>
      <c r="B438" s="92" t="s">
        <v>317</v>
      </c>
      <c r="C438" s="92" t="s">
        <v>422</v>
      </c>
      <c r="D438" s="93">
        <v>1156</v>
      </c>
      <c r="E438" s="94">
        <v>0.53160000000000007</v>
      </c>
      <c r="F438" s="206">
        <v>0</v>
      </c>
      <c r="G438" s="206">
        <v>551</v>
      </c>
      <c r="H438" s="207">
        <f t="shared" si="12"/>
        <v>0.47664359861591693</v>
      </c>
      <c r="I438" s="208">
        <v>5148414.93</v>
      </c>
      <c r="J438" s="209">
        <v>66369</v>
      </c>
      <c r="K438" s="209"/>
      <c r="L438" s="209">
        <v>66369</v>
      </c>
      <c r="M438" s="209">
        <v>5214784</v>
      </c>
      <c r="N438" s="191">
        <f t="shared" si="13"/>
        <v>1.289116570874374E-2</v>
      </c>
    </row>
    <row r="439" spans="1:14">
      <c r="A439" s="91">
        <v>119586503</v>
      </c>
      <c r="B439" s="92" t="s">
        <v>421</v>
      </c>
      <c r="C439" s="92" t="s">
        <v>422</v>
      </c>
      <c r="D439" s="93">
        <v>863</v>
      </c>
      <c r="E439" s="94">
        <v>0.74280000000000002</v>
      </c>
      <c r="F439" s="206">
        <v>1</v>
      </c>
      <c r="G439" s="206">
        <v>465</v>
      </c>
      <c r="H439" s="207">
        <f t="shared" si="12"/>
        <v>0.53881807647740443</v>
      </c>
      <c r="I439" s="208">
        <v>6255744.7999999998</v>
      </c>
      <c r="J439" s="209">
        <v>69232</v>
      </c>
      <c r="K439" s="209"/>
      <c r="L439" s="209">
        <v>69232</v>
      </c>
      <c r="M439" s="209">
        <v>6324977</v>
      </c>
      <c r="N439" s="191">
        <f t="shared" si="13"/>
        <v>1.106697958650746E-2</v>
      </c>
    </row>
    <row r="440" spans="1:14">
      <c r="A440" s="91">
        <v>117596003</v>
      </c>
      <c r="B440" s="92" t="s">
        <v>594</v>
      </c>
      <c r="C440" s="92" t="s">
        <v>595</v>
      </c>
      <c r="D440" s="93">
        <v>2092</v>
      </c>
      <c r="E440" s="94">
        <v>0.72140000000000004</v>
      </c>
      <c r="F440" s="206">
        <v>0</v>
      </c>
      <c r="G440" s="206">
        <v>925</v>
      </c>
      <c r="H440" s="207">
        <f t="shared" si="12"/>
        <v>0.44216061185468453</v>
      </c>
      <c r="I440" s="208">
        <v>11777119.460000001</v>
      </c>
      <c r="J440" s="209">
        <v>162990</v>
      </c>
      <c r="K440" s="209"/>
      <c r="L440" s="209">
        <v>162990</v>
      </c>
      <c r="M440" s="209">
        <v>11940109</v>
      </c>
      <c r="N440" s="191">
        <f t="shared" si="13"/>
        <v>1.3839508086300679E-2</v>
      </c>
    </row>
    <row r="441" spans="1:14">
      <c r="A441" s="91">
        <v>117597003</v>
      </c>
      <c r="B441" s="92" t="s">
        <v>318</v>
      </c>
      <c r="C441" s="92" t="s">
        <v>595</v>
      </c>
      <c r="D441" s="93">
        <v>1975</v>
      </c>
      <c r="E441" s="94">
        <v>0.58489999999999998</v>
      </c>
      <c r="F441" s="206">
        <v>11</v>
      </c>
      <c r="G441" s="206">
        <v>825</v>
      </c>
      <c r="H441" s="207">
        <f t="shared" si="12"/>
        <v>0.41772151898734178</v>
      </c>
      <c r="I441" s="208">
        <v>8274657.8799999999</v>
      </c>
      <c r="J441" s="209">
        <v>124759</v>
      </c>
      <c r="K441" s="209"/>
      <c r="L441" s="209">
        <v>124759</v>
      </c>
      <c r="M441" s="209">
        <v>8399417</v>
      </c>
      <c r="N441" s="191">
        <f t="shared" si="13"/>
        <v>1.5077254166791015E-2</v>
      </c>
    </row>
    <row r="442" spans="1:14">
      <c r="A442" s="91">
        <v>117598503</v>
      </c>
      <c r="B442" s="92" t="s">
        <v>319</v>
      </c>
      <c r="C442" s="92" t="s">
        <v>595</v>
      </c>
      <c r="D442" s="93">
        <v>1554</v>
      </c>
      <c r="E442" s="94">
        <v>0.52970000000000006</v>
      </c>
      <c r="F442" s="206">
        <v>1</v>
      </c>
      <c r="G442" s="206">
        <v>486</v>
      </c>
      <c r="H442" s="207">
        <f t="shared" si="12"/>
        <v>0.31274131274131273</v>
      </c>
      <c r="I442" s="208">
        <v>5697891.2000000002</v>
      </c>
      <c r="J442" s="209">
        <v>88901</v>
      </c>
      <c r="K442" s="209"/>
      <c r="L442" s="209">
        <v>88901</v>
      </c>
      <c r="M442" s="209">
        <v>5786792</v>
      </c>
      <c r="N442" s="191">
        <f t="shared" si="13"/>
        <v>1.5602403920945316E-2</v>
      </c>
    </row>
    <row r="443" spans="1:14">
      <c r="A443" s="91">
        <v>116604003</v>
      </c>
      <c r="B443" s="92" t="s">
        <v>320</v>
      </c>
      <c r="C443" s="92" t="s">
        <v>321</v>
      </c>
      <c r="D443" s="93">
        <v>1939</v>
      </c>
      <c r="E443" s="94">
        <v>0.41390000000000005</v>
      </c>
      <c r="F443" s="206">
        <v>42</v>
      </c>
      <c r="G443" s="206">
        <v>424</v>
      </c>
      <c r="H443" s="207">
        <f t="shared" si="12"/>
        <v>0.21866941722537389</v>
      </c>
      <c r="I443" s="208">
        <v>3013789.08</v>
      </c>
      <c r="J443" s="209">
        <v>86676</v>
      </c>
      <c r="K443" s="209"/>
      <c r="L443" s="209">
        <v>86676</v>
      </c>
      <c r="M443" s="209">
        <v>3100465</v>
      </c>
      <c r="N443" s="191">
        <f t="shared" si="13"/>
        <v>2.8759783017064992E-2</v>
      </c>
    </row>
    <row r="444" spans="1:14">
      <c r="A444" s="91">
        <v>116605003</v>
      </c>
      <c r="B444" s="92" t="s">
        <v>322</v>
      </c>
      <c r="C444" s="92" t="s">
        <v>321</v>
      </c>
      <c r="D444" s="93">
        <v>2261</v>
      </c>
      <c r="E444" s="94">
        <v>0.60559999999999992</v>
      </c>
      <c r="F444" s="206">
        <v>11</v>
      </c>
      <c r="G444" s="206">
        <v>837</v>
      </c>
      <c r="H444" s="207">
        <f t="shared" si="12"/>
        <v>0.37019018133569215</v>
      </c>
      <c r="I444" s="208">
        <v>7381789.04</v>
      </c>
      <c r="J444" s="209">
        <v>147880</v>
      </c>
      <c r="K444" s="209"/>
      <c r="L444" s="209">
        <v>147880</v>
      </c>
      <c r="M444" s="209">
        <v>7529669</v>
      </c>
      <c r="N444" s="191">
        <f t="shared" si="13"/>
        <v>2.0033078593641299E-2</v>
      </c>
    </row>
    <row r="445" spans="1:14">
      <c r="A445" s="91">
        <v>106611303</v>
      </c>
      <c r="B445" s="92" t="s">
        <v>323</v>
      </c>
      <c r="C445" s="92" t="s">
        <v>515</v>
      </c>
      <c r="D445" s="93">
        <v>1181</v>
      </c>
      <c r="E445" s="94">
        <v>0.60330000000000006</v>
      </c>
      <c r="F445" s="206">
        <v>1</v>
      </c>
      <c r="G445" s="206">
        <v>443</v>
      </c>
      <c r="H445" s="207">
        <f t="shared" si="12"/>
        <v>0.37510584250635054</v>
      </c>
      <c r="I445" s="208">
        <v>6494524.1200000001</v>
      </c>
      <c r="J445" s="209">
        <v>76950</v>
      </c>
      <c r="K445" s="209"/>
      <c r="L445" s="209">
        <v>76950</v>
      </c>
      <c r="M445" s="209">
        <v>6571474</v>
      </c>
      <c r="N445" s="191">
        <f t="shared" si="13"/>
        <v>1.1848424700284259E-2</v>
      </c>
    </row>
    <row r="446" spans="1:14">
      <c r="A446" s="91">
        <v>106612203</v>
      </c>
      <c r="B446" s="92" t="s">
        <v>324</v>
      </c>
      <c r="C446" s="92" t="s">
        <v>515</v>
      </c>
      <c r="D446" s="93">
        <v>2037</v>
      </c>
      <c r="E446" s="94">
        <v>0.67830000000000001</v>
      </c>
      <c r="F446" s="206">
        <v>8</v>
      </c>
      <c r="G446" s="206">
        <v>907</v>
      </c>
      <c r="H446" s="207">
        <f t="shared" si="12"/>
        <v>0.44526264113892977</v>
      </c>
      <c r="I446" s="208">
        <v>11067662.65</v>
      </c>
      <c r="J446" s="209">
        <v>149223</v>
      </c>
      <c r="K446" s="209"/>
      <c r="L446" s="209">
        <v>149223</v>
      </c>
      <c r="M446" s="209">
        <v>11216886</v>
      </c>
      <c r="N446" s="191">
        <f t="shared" si="13"/>
        <v>1.3482824216728329E-2</v>
      </c>
    </row>
    <row r="447" spans="1:14">
      <c r="A447" s="91">
        <v>106616203</v>
      </c>
      <c r="B447" s="92" t="s">
        <v>514</v>
      </c>
      <c r="C447" s="92" t="s">
        <v>515</v>
      </c>
      <c r="D447" s="93">
        <v>2221</v>
      </c>
      <c r="E447" s="94">
        <v>0.78790000000000004</v>
      </c>
      <c r="F447" s="206">
        <v>13</v>
      </c>
      <c r="G447" s="206">
        <v>1208</v>
      </c>
      <c r="H447" s="207">
        <f t="shared" si="12"/>
        <v>0.54389914452949117</v>
      </c>
      <c r="I447" s="208">
        <v>13117187.460000001</v>
      </c>
      <c r="J447" s="209">
        <v>188992</v>
      </c>
      <c r="K447" s="209"/>
      <c r="L447" s="209">
        <v>188992</v>
      </c>
      <c r="M447" s="209">
        <v>13306179</v>
      </c>
      <c r="N447" s="191">
        <f t="shared" si="13"/>
        <v>1.44079316222564E-2</v>
      </c>
    </row>
    <row r="448" spans="1:14">
      <c r="A448" s="91">
        <v>106617203</v>
      </c>
      <c r="B448" s="92" t="s">
        <v>556</v>
      </c>
      <c r="C448" s="92" t="s">
        <v>515</v>
      </c>
      <c r="D448" s="93">
        <v>2017</v>
      </c>
      <c r="E448" s="94">
        <v>0.75700000000000001</v>
      </c>
      <c r="F448" s="206">
        <v>11</v>
      </c>
      <c r="G448" s="206">
        <v>1223</v>
      </c>
      <c r="H448" s="207">
        <f t="shared" si="12"/>
        <v>0.60634605850272683</v>
      </c>
      <c r="I448" s="208">
        <v>12943618.279999999</v>
      </c>
      <c r="J448" s="209">
        <v>164902</v>
      </c>
      <c r="K448" s="209"/>
      <c r="L448" s="209">
        <v>164902</v>
      </c>
      <c r="M448" s="209">
        <v>13108520</v>
      </c>
      <c r="N448" s="191">
        <f t="shared" si="13"/>
        <v>1.2740001785652218E-2</v>
      </c>
    </row>
    <row r="449" spans="1:14">
      <c r="A449" s="91">
        <v>106618603</v>
      </c>
      <c r="B449" s="92" t="s">
        <v>597</v>
      </c>
      <c r="C449" s="92" t="s">
        <v>515</v>
      </c>
      <c r="D449" s="93">
        <v>952</v>
      </c>
      <c r="E449" s="94">
        <v>0.72570000000000001</v>
      </c>
      <c r="F449" s="206">
        <v>0</v>
      </c>
      <c r="G449" s="206">
        <v>498</v>
      </c>
      <c r="H449" s="207">
        <f t="shared" si="12"/>
        <v>0.52310924369747902</v>
      </c>
      <c r="I449" s="208">
        <v>6361064.1799999997</v>
      </c>
      <c r="J449" s="209">
        <v>74614</v>
      </c>
      <c r="K449" s="209"/>
      <c r="L449" s="209">
        <v>74614</v>
      </c>
      <c r="M449" s="209">
        <v>6435678</v>
      </c>
      <c r="N449" s="191">
        <f t="shared" si="13"/>
        <v>1.1729770033541824E-2</v>
      </c>
    </row>
    <row r="450" spans="1:14">
      <c r="A450" s="91">
        <v>105628302</v>
      </c>
      <c r="B450" s="92" t="s">
        <v>325</v>
      </c>
      <c r="C450" s="92" t="s">
        <v>326</v>
      </c>
      <c r="D450" s="93">
        <v>4914</v>
      </c>
      <c r="E450" s="94">
        <v>0.69199999999999995</v>
      </c>
      <c r="F450" s="206">
        <v>6</v>
      </c>
      <c r="G450" s="206">
        <v>2151</v>
      </c>
      <c r="H450" s="207">
        <f t="shared" ref="H450:H501" si="14">G450/D450</f>
        <v>0.43772893772893773</v>
      </c>
      <c r="I450" s="208">
        <v>23809537.309999999</v>
      </c>
      <c r="J450" s="209">
        <v>367253</v>
      </c>
      <c r="K450" s="209"/>
      <c r="L450" s="209">
        <v>367253</v>
      </c>
      <c r="M450" s="209">
        <v>24176790</v>
      </c>
      <c r="N450" s="191">
        <f t="shared" si="13"/>
        <v>1.5424604233940965E-2</v>
      </c>
    </row>
    <row r="451" spans="1:14">
      <c r="A451" s="91">
        <v>101630504</v>
      </c>
      <c r="B451" s="92" t="s">
        <v>327</v>
      </c>
      <c r="C451" s="92" t="s">
        <v>567</v>
      </c>
      <c r="D451" s="93">
        <v>603</v>
      </c>
      <c r="E451" s="94">
        <v>0.56119999999999992</v>
      </c>
      <c r="F451" s="206">
        <v>0</v>
      </c>
      <c r="G451" s="206">
        <v>280</v>
      </c>
      <c r="H451" s="207">
        <f t="shared" si="14"/>
        <v>0.46434494195688225</v>
      </c>
      <c r="I451" s="208">
        <v>4185343.34</v>
      </c>
      <c r="J451" s="209">
        <v>36548</v>
      </c>
      <c r="K451" s="209"/>
      <c r="L451" s="209">
        <v>36548</v>
      </c>
      <c r="M451" s="209">
        <v>4221891</v>
      </c>
      <c r="N451" s="191">
        <f t="shared" ref="N451:N501" si="15">(M451-I451)/I451</f>
        <v>8.7322967391249076E-3</v>
      </c>
    </row>
    <row r="452" spans="1:14">
      <c r="A452" s="91">
        <v>101630903</v>
      </c>
      <c r="B452" s="92" t="s">
        <v>18</v>
      </c>
      <c r="C452" s="92" t="s">
        <v>567</v>
      </c>
      <c r="D452" s="93">
        <v>1247</v>
      </c>
      <c r="E452" s="94">
        <v>0.67630000000000001</v>
      </c>
      <c r="F452" s="206">
        <v>0</v>
      </c>
      <c r="G452" s="206">
        <v>485</v>
      </c>
      <c r="H452" s="207">
        <f t="shared" si="14"/>
        <v>0.38893344025661586</v>
      </c>
      <c r="I452" s="208">
        <v>6005323.3200000003</v>
      </c>
      <c r="J452" s="209">
        <v>91081</v>
      </c>
      <c r="K452" s="209"/>
      <c r="L452" s="209">
        <v>91081</v>
      </c>
      <c r="M452" s="209">
        <v>6096404</v>
      </c>
      <c r="N452" s="191">
        <f t="shared" si="15"/>
        <v>1.5166657171757357E-2</v>
      </c>
    </row>
    <row r="453" spans="1:14">
      <c r="A453" s="91">
        <v>101631003</v>
      </c>
      <c r="B453" s="92" t="s">
        <v>570</v>
      </c>
      <c r="C453" s="92" t="s">
        <v>567</v>
      </c>
      <c r="D453" s="93">
        <v>1307</v>
      </c>
      <c r="E453" s="94">
        <v>0.7258</v>
      </c>
      <c r="F453" s="206">
        <v>0</v>
      </c>
      <c r="G453" s="206">
        <v>555</v>
      </c>
      <c r="H453" s="207">
        <f t="shared" si="14"/>
        <v>0.42463657230298391</v>
      </c>
      <c r="I453" s="208">
        <v>8424894.1199999992</v>
      </c>
      <c r="J453" s="209">
        <v>102451</v>
      </c>
      <c r="K453" s="209"/>
      <c r="L453" s="209">
        <v>102451</v>
      </c>
      <c r="M453" s="209">
        <v>8527345</v>
      </c>
      <c r="N453" s="191">
        <f t="shared" si="15"/>
        <v>1.2160494665065396E-2</v>
      </c>
    </row>
    <row r="454" spans="1:14">
      <c r="A454" s="91">
        <v>101631203</v>
      </c>
      <c r="B454" s="92" t="s">
        <v>19</v>
      </c>
      <c r="C454" s="92" t="s">
        <v>567</v>
      </c>
      <c r="D454" s="93">
        <v>1380</v>
      </c>
      <c r="E454" s="94">
        <v>0.6391</v>
      </c>
      <c r="F454" s="206">
        <v>1</v>
      </c>
      <c r="G454" s="206">
        <v>512</v>
      </c>
      <c r="H454" s="207">
        <f t="shared" si="14"/>
        <v>0.37101449275362319</v>
      </c>
      <c r="I454" s="208">
        <v>6026645.5599999996</v>
      </c>
      <c r="J454" s="209">
        <v>95251</v>
      </c>
      <c r="K454" s="209"/>
      <c r="L454" s="209">
        <v>95251</v>
      </c>
      <c r="M454" s="209">
        <v>6121897</v>
      </c>
      <c r="N454" s="191">
        <f t="shared" si="15"/>
        <v>1.5805050927866483E-2</v>
      </c>
    </row>
    <row r="455" spans="1:14">
      <c r="A455" s="91">
        <v>101631503</v>
      </c>
      <c r="B455" s="92" t="s">
        <v>20</v>
      </c>
      <c r="C455" s="92" t="s">
        <v>567</v>
      </c>
      <c r="D455" s="93">
        <v>979</v>
      </c>
      <c r="E455" s="94">
        <v>0.67520000000000002</v>
      </c>
      <c r="F455" s="206">
        <v>0</v>
      </c>
      <c r="G455" s="206">
        <v>405</v>
      </c>
      <c r="H455" s="207">
        <f t="shared" si="14"/>
        <v>0.41368743615934628</v>
      </c>
      <c r="I455" s="208">
        <v>5607648.4100000001</v>
      </c>
      <c r="J455" s="209">
        <v>71390</v>
      </c>
      <c r="K455" s="209"/>
      <c r="L455" s="209">
        <v>71390</v>
      </c>
      <c r="M455" s="209">
        <v>5679038</v>
      </c>
      <c r="N455" s="191">
        <f t="shared" si="15"/>
        <v>1.2730753567340691E-2</v>
      </c>
    </row>
    <row r="456" spans="1:14">
      <c r="A456" s="91">
        <v>101631703</v>
      </c>
      <c r="B456" s="92" t="s">
        <v>21</v>
      </c>
      <c r="C456" s="92" t="s">
        <v>567</v>
      </c>
      <c r="D456" s="93">
        <v>4931</v>
      </c>
      <c r="E456" s="94">
        <v>0.45219999999999999</v>
      </c>
      <c r="F456" s="206">
        <v>25</v>
      </c>
      <c r="G456" s="206">
        <v>1150</v>
      </c>
      <c r="H456" s="207">
        <f t="shared" si="14"/>
        <v>0.23321841411478403</v>
      </c>
      <c r="I456" s="208">
        <v>10567201.029999999</v>
      </c>
      <c r="J456" s="209">
        <v>240818</v>
      </c>
      <c r="K456" s="209"/>
      <c r="L456" s="209">
        <v>240818</v>
      </c>
      <c r="M456" s="209">
        <v>10808019</v>
      </c>
      <c r="N456" s="191">
        <f t="shared" si="15"/>
        <v>2.2789191699516733E-2</v>
      </c>
    </row>
    <row r="457" spans="1:14">
      <c r="A457" s="91">
        <v>101631803</v>
      </c>
      <c r="B457" s="92" t="s">
        <v>566</v>
      </c>
      <c r="C457" s="92" t="s">
        <v>567</v>
      </c>
      <c r="D457" s="93">
        <v>1764</v>
      </c>
      <c r="E457" s="94">
        <v>0.73699999999999999</v>
      </c>
      <c r="F457" s="206">
        <v>5</v>
      </c>
      <c r="G457" s="206">
        <v>799</v>
      </c>
      <c r="H457" s="207">
        <f t="shared" si="14"/>
        <v>0.45294784580498865</v>
      </c>
      <c r="I457" s="208">
        <v>7279525.5499999998</v>
      </c>
      <c r="J457" s="209">
        <v>140407</v>
      </c>
      <c r="K457" s="209"/>
      <c r="L457" s="209">
        <v>140407</v>
      </c>
      <c r="M457" s="209">
        <v>7419933</v>
      </c>
      <c r="N457" s="191">
        <f t="shared" si="15"/>
        <v>1.9287994668828409E-2</v>
      </c>
    </row>
    <row r="458" spans="1:14">
      <c r="A458" s="91">
        <v>101631903</v>
      </c>
      <c r="B458" s="92" t="s">
        <v>22</v>
      </c>
      <c r="C458" s="92" t="s">
        <v>567</v>
      </c>
      <c r="D458" s="93">
        <v>1221</v>
      </c>
      <c r="E458" s="94">
        <v>0.53220000000000001</v>
      </c>
      <c r="F458" s="206">
        <v>4</v>
      </c>
      <c r="G458" s="206">
        <v>387</v>
      </c>
      <c r="H458" s="207">
        <f t="shared" si="14"/>
        <v>0.31695331695331697</v>
      </c>
      <c r="I458" s="208">
        <v>4543933.4800000004</v>
      </c>
      <c r="J458" s="209">
        <v>70180</v>
      </c>
      <c r="K458" s="209"/>
      <c r="L458" s="209">
        <v>70180</v>
      </c>
      <c r="M458" s="209">
        <v>4614113</v>
      </c>
      <c r="N458" s="191">
        <f t="shared" si="15"/>
        <v>1.5444662715440883E-2</v>
      </c>
    </row>
    <row r="459" spans="1:14">
      <c r="A459" s="91">
        <v>101632403</v>
      </c>
      <c r="B459" s="92" t="s">
        <v>23</v>
      </c>
      <c r="C459" s="92" t="s">
        <v>567</v>
      </c>
      <c r="D459" s="93">
        <v>1130</v>
      </c>
      <c r="E459" s="94">
        <v>0.56410000000000005</v>
      </c>
      <c r="F459" s="206">
        <v>2</v>
      </c>
      <c r="G459" s="206">
        <v>416</v>
      </c>
      <c r="H459" s="207">
        <f t="shared" si="14"/>
        <v>0.36814159292035398</v>
      </c>
      <c r="I459" s="208">
        <v>6265884.46</v>
      </c>
      <c r="J459" s="209">
        <v>68843</v>
      </c>
      <c r="K459" s="209"/>
      <c r="L459" s="209">
        <v>68843</v>
      </c>
      <c r="M459" s="209">
        <v>6334727</v>
      </c>
      <c r="N459" s="191">
        <f t="shared" si="15"/>
        <v>1.0986883087212245E-2</v>
      </c>
    </row>
    <row r="460" spans="1:14">
      <c r="A460" s="91">
        <v>101633903</v>
      </c>
      <c r="B460" s="92" t="s">
        <v>24</v>
      </c>
      <c r="C460" s="92" t="s">
        <v>567</v>
      </c>
      <c r="D460" s="93">
        <v>1932</v>
      </c>
      <c r="E460" s="94">
        <v>0.55289999999999995</v>
      </c>
      <c r="F460" s="206">
        <v>0</v>
      </c>
      <c r="G460" s="206">
        <v>683</v>
      </c>
      <c r="H460" s="207">
        <f t="shared" si="14"/>
        <v>0.35351966873706003</v>
      </c>
      <c r="I460" s="208">
        <v>9870129.1300000008</v>
      </c>
      <c r="J460" s="209">
        <v>115366</v>
      </c>
      <c r="K460" s="209"/>
      <c r="L460" s="209">
        <v>115366</v>
      </c>
      <c r="M460" s="209">
        <v>9985495</v>
      </c>
      <c r="N460" s="191">
        <f t="shared" si="15"/>
        <v>1.1688385073843423E-2</v>
      </c>
    </row>
    <row r="461" spans="1:14">
      <c r="A461" s="91">
        <v>101636503</v>
      </c>
      <c r="B461" s="92" t="s">
        <v>25</v>
      </c>
      <c r="C461" s="92" t="s">
        <v>567</v>
      </c>
      <c r="D461" s="93">
        <v>4304</v>
      </c>
      <c r="E461" s="94">
        <v>0.3821</v>
      </c>
      <c r="F461" s="206">
        <v>8</v>
      </c>
      <c r="G461" s="206">
        <v>138</v>
      </c>
      <c r="H461" s="207">
        <f t="shared" si="14"/>
        <v>3.2063197026022304E-2</v>
      </c>
      <c r="I461" s="208">
        <v>4989324.82</v>
      </c>
      <c r="J461" s="209">
        <v>177612</v>
      </c>
      <c r="K461" s="209"/>
      <c r="L461" s="209">
        <v>177612</v>
      </c>
      <c r="M461" s="209">
        <v>5166937</v>
      </c>
      <c r="N461" s="191">
        <f t="shared" si="15"/>
        <v>3.559843995083882E-2</v>
      </c>
    </row>
    <row r="462" spans="1:14">
      <c r="A462" s="91">
        <v>101637002</v>
      </c>
      <c r="B462" s="92" t="s">
        <v>26</v>
      </c>
      <c r="C462" s="92" t="s">
        <v>567</v>
      </c>
      <c r="D462" s="93">
        <v>3140</v>
      </c>
      <c r="E462" s="94">
        <v>0.60909999999999997</v>
      </c>
      <c r="F462" s="206">
        <v>8</v>
      </c>
      <c r="G462" s="206">
        <v>1229</v>
      </c>
      <c r="H462" s="207">
        <f t="shared" si="14"/>
        <v>0.39140127388535034</v>
      </c>
      <c r="I462" s="208">
        <v>12098529.460000001</v>
      </c>
      <c r="J462" s="209">
        <v>206558</v>
      </c>
      <c r="K462" s="209"/>
      <c r="L462" s="209">
        <v>206558</v>
      </c>
      <c r="M462" s="209">
        <v>12305087</v>
      </c>
      <c r="N462" s="191">
        <f t="shared" si="15"/>
        <v>1.707294598760262E-2</v>
      </c>
    </row>
    <row r="463" spans="1:14">
      <c r="A463" s="91">
        <v>101638003</v>
      </c>
      <c r="B463" s="92" t="s">
        <v>27</v>
      </c>
      <c r="C463" s="92" t="s">
        <v>567</v>
      </c>
      <c r="D463" s="93">
        <v>3396</v>
      </c>
      <c r="E463" s="94">
        <v>0.496</v>
      </c>
      <c r="F463" s="206">
        <v>4</v>
      </c>
      <c r="G463" s="206">
        <v>836</v>
      </c>
      <c r="H463" s="207">
        <f t="shared" si="14"/>
        <v>0.24617196702002356</v>
      </c>
      <c r="I463" s="208">
        <v>11163203.289999999</v>
      </c>
      <c r="J463" s="209">
        <v>181917</v>
      </c>
      <c r="K463" s="209"/>
      <c r="L463" s="209">
        <v>181917</v>
      </c>
      <c r="M463" s="209">
        <v>11345120</v>
      </c>
      <c r="N463" s="191">
        <f t="shared" si="15"/>
        <v>1.6296102944121958E-2</v>
      </c>
    </row>
    <row r="464" spans="1:14">
      <c r="A464" s="91">
        <v>101638803</v>
      </c>
      <c r="B464" s="92" t="s">
        <v>28</v>
      </c>
      <c r="C464" s="92" t="s">
        <v>567</v>
      </c>
      <c r="D464" s="93">
        <v>1599</v>
      </c>
      <c r="E464" s="94">
        <v>0.65179999999999993</v>
      </c>
      <c r="F464" s="206">
        <v>5</v>
      </c>
      <c r="G464" s="206">
        <v>1184</v>
      </c>
      <c r="H464" s="207">
        <f t="shared" si="14"/>
        <v>0.74046278924327702</v>
      </c>
      <c r="I464" s="208">
        <v>8229541.7800000003</v>
      </c>
      <c r="J464" s="209">
        <v>112561</v>
      </c>
      <c r="K464" s="209"/>
      <c r="L464" s="209">
        <v>112561</v>
      </c>
      <c r="M464" s="209">
        <v>8342103</v>
      </c>
      <c r="N464" s="191">
        <f t="shared" si="15"/>
        <v>1.3677701992297285E-2</v>
      </c>
    </row>
    <row r="465" spans="1:14">
      <c r="A465" s="91">
        <v>119648703</v>
      </c>
      <c r="B465" s="92" t="s">
        <v>30</v>
      </c>
      <c r="C465" s="92" t="s">
        <v>29</v>
      </c>
      <c r="D465" s="93">
        <v>2957</v>
      </c>
      <c r="E465" s="94">
        <v>0.36120000000000002</v>
      </c>
      <c r="F465" s="206">
        <v>14</v>
      </c>
      <c r="G465" s="206">
        <v>1277</v>
      </c>
      <c r="H465" s="207">
        <f t="shared" si="14"/>
        <v>0.43185661143050391</v>
      </c>
      <c r="I465" s="208">
        <v>7493857.3399999999</v>
      </c>
      <c r="J465" s="209">
        <v>115351</v>
      </c>
      <c r="K465" s="209"/>
      <c r="L465" s="209">
        <v>115351</v>
      </c>
      <c r="M465" s="209">
        <v>7609208</v>
      </c>
      <c r="N465" s="191">
        <f t="shared" si="15"/>
        <v>1.5392694945537909E-2</v>
      </c>
    </row>
    <row r="466" spans="1:14">
      <c r="A466" s="91">
        <v>119648903</v>
      </c>
      <c r="B466" s="92" t="s">
        <v>31</v>
      </c>
      <c r="C466" s="92" t="s">
        <v>29</v>
      </c>
      <c r="D466" s="93">
        <v>2234</v>
      </c>
      <c r="E466" s="94">
        <v>0.36799999999999999</v>
      </c>
      <c r="F466" s="206">
        <v>1</v>
      </c>
      <c r="G466" s="206">
        <v>1007</v>
      </c>
      <c r="H466" s="207">
        <f t="shared" si="14"/>
        <v>0.45076096687555955</v>
      </c>
      <c r="I466" s="208">
        <v>4571018.7699999996</v>
      </c>
      <c r="J466" s="209">
        <v>88788</v>
      </c>
      <c r="K466" s="209"/>
      <c r="L466" s="209">
        <v>88788</v>
      </c>
      <c r="M466" s="209">
        <v>4659807</v>
      </c>
      <c r="N466" s="191">
        <f t="shared" si="15"/>
        <v>1.9424166573702443E-2</v>
      </c>
    </row>
    <row r="467" spans="1:14">
      <c r="A467" s="91">
        <v>107650603</v>
      </c>
      <c r="B467" s="92" t="s">
        <v>32</v>
      </c>
      <c r="C467" s="92" t="s">
        <v>549</v>
      </c>
      <c r="D467" s="93">
        <v>2709</v>
      </c>
      <c r="E467" s="94">
        <v>0.62020000000000008</v>
      </c>
      <c r="F467" s="206">
        <v>14</v>
      </c>
      <c r="G467" s="206">
        <v>923</v>
      </c>
      <c r="H467" s="207">
        <f t="shared" si="14"/>
        <v>0.34071613141380586</v>
      </c>
      <c r="I467" s="208">
        <v>9161936.7200000007</v>
      </c>
      <c r="J467" s="209">
        <v>181453</v>
      </c>
      <c r="K467" s="209"/>
      <c r="L467" s="209">
        <v>181453</v>
      </c>
      <c r="M467" s="209">
        <v>9343390</v>
      </c>
      <c r="N467" s="191">
        <f t="shared" si="15"/>
        <v>1.9805122600759385E-2</v>
      </c>
    </row>
    <row r="468" spans="1:14">
      <c r="A468" s="91">
        <v>107650703</v>
      </c>
      <c r="B468" s="92" t="s">
        <v>33</v>
      </c>
      <c r="C468" s="92" t="s">
        <v>549</v>
      </c>
      <c r="D468" s="93">
        <v>1875</v>
      </c>
      <c r="E468" s="94">
        <v>0.56489999999999996</v>
      </c>
      <c r="F468" s="206">
        <v>13</v>
      </c>
      <c r="G468" s="206">
        <v>528</v>
      </c>
      <c r="H468" s="207">
        <f t="shared" si="14"/>
        <v>0.28160000000000002</v>
      </c>
      <c r="I468" s="208">
        <v>5478612.7400000002</v>
      </c>
      <c r="J468" s="209">
        <v>114392</v>
      </c>
      <c r="K468" s="209"/>
      <c r="L468" s="209">
        <v>114392</v>
      </c>
      <c r="M468" s="209">
        <v>5593005</v>
      </c>
      <c r="N468" s="191">
        <f t="shared" si="15"/>
        <v>2.0879785710132118E-2</v>
      </c>
    </row>
    <row r="469" spans="1:14">
      <c r="A469" s="91">
        <v>107651603</v>
      </c>
      <c r="B469" s="92" t="s">
        <v>34</v>
      </c>
      <c r="C469" s="92" t="s">
        <v>549</v>
      </c>
      <c r="D469" s="93">
        <v>2199</v>
      </c>
      <c r="E469" s="94">
        <v>0.65949999999999998</v>
      </c>
      <c r="F469" s="206">
        <v>2</v>
      </c>
      <c r="G469" s="206">
        <v>966</v>
      </c>
      <c r="H469" s="207">
        <f t="shared" si="14"/>
        <v>0.43929058663028647</v>
      </c>
      <c r="I469" s="208">
        <v>10756850.970000001</v>
      </c>
      <c r="J469" s="209">
        <v>156626</v>
      </c>
      <c r="K469" s="209"/>
      <c r="L469" s="209">
        <v>156626</v>
      </c>
      <c r="M469" s="209">
        <v>10913477</v>
      </c>
      <c r="N469" s="191">
        <f t="shared" si="15"/>
        <v>1.4560583802528903E-2</v>
      </c>
    </row>
    <row r="470" spans="1:14">
      <c r="A470" s="91">
        <v>107652603</v>
      </c>
      <c r="B470" s="92" t="s">
        <v>35</v>
      </c>
      <c r="C470" s="92" t="s">
        <v>549</v>
      </c>
      <c r="D470" s="93">
        <v>3791</v>
      </c>
      <c r="E470" s="94">
        <v>0.40690000000000004</v>
      </c>
      <c r="F470" s="206">
        <v>22</v>
      </c>
      <c r="G470" s="206">
        <v>426</v>
      </c>
      <c r="H470" s="207">
        <f t="shared" si="14"/>
        <v>0.11237140596148773</v>
      </c>
      <c r="I470" s="208">
        <v>6497322.6200000001</v>
      </c>
      <c r="J470" s="209">
        <v>166596</v>
      </c>
      <c r="K470" s="209"/>
      <c r="L470" s="209">
        <v>166596</v>
      </c>
      <c r="M470" s="209">
        <v>6663919</v>
      </c>
      <c r="N470" s="191">
        <f t="shared" si="15"/>
        <v>2.5640773860787582E-2</v>
      </c>
    </row>
    <row r="471" spans="1:14">
      <c r="A471" s="91">
        <v>107653102</v>
      </c>
      <c r="B471" s="92" t="s">
        <v>36</v>
      </c>
      <c r="C471" s="92" t="s">
        <v>549</v>
      </c>
      <c r="D471" s="93">
        <v>4378</v>
      </c>
      <c r="E471" s="94">
        <v>0.52879999999999994</v>
      </c>
      <c r="F471" s="206">
        <v>5</v>
      </c>
      <c r="G471" s="206">
        <v>1086</v>
      </c>
      <c r="H471" s="207">
        <f t="shared" si="14"/>
        <v>0.24805847418912746</v>
      </c>
      <c r="I471" s="208">
        <v>9869719.3599999994</v>
      </c>
      <c r="J471" s="209">
        <v>250029</v>
      </c>
      <c r="K471" s="209"/>
      <c r="L471" s="209">
        <v>250029</v>
      </c>
      <c r="M471" s="209">
        <v>10119748</v>
      </c>
      <c r="N471" s="191">
        <f t="shared" si="15"/>
        <v>2.5332902677386828E-2</v>
      </c>
    </row>
    <row r="472" spans="1:14">
      <c r="A472" s="91">
        <v>107653203</v>
      </c>
      <c r="B472" s="92" t="s">
        <v>37</v>
      </c>
      <c r="C472" s="92" t="s">
        <v>549</v>
      </c>
      <c r="D472" s="93">
        <v>2947</v>
      </c>
      <c r="E472" s="94">
        <v>0.55249999999999999</v>
      </c>
      <c r="F472" s="206">
        <v>2</v>
      </c>
      <c r="G472" s="206">
        <v>1321</v>
      </c>
      <c r="H472" s="207">
        <f t="shared" si="14"/>
        <v>0.44825246012894471</v>
      </c>
      <c r="I472" s="208">
        <v>9503943.4299999997</v>
      </c>
      <c r="J472" s="209">
        <v>175847</v>
      </c>
      <c r="K472" s="209"/>
      <c r="L472" s="209">
        <v>175847</v>
      </c>
      <c r="M472" s="209">
        <v>9679790</v>
      </c>
      <c r="N472" s="191">
        <f t="shared" si="15"/>
        <v>1.8502484920619976E-2</v>
      </c>
    </row>
    <row r="473" spans="1:14">
      <c r="A473" s="91">
        <v>107653802</v>
      </c>
      <c r="B473" s="92" t="s">
        <v>38</v>
      </c>
      <c r="C473" s="92" t="s">
        <v>549</v>
      </c>
      <c r="D473" s="93">
        <v>6182</v>
      </c>
      <c r="E473" s="94">
        <v>0.48010000000000003</v>
      </c>
      <c r="F473" s="206">
        <v>7</v>
      </c>
      <c r="G473" s="206">
        <v>1381</v>
      </c>
      <c r="H473" s="207">
        <f t="shared" si="14"/>
        <v>0.22339048851504367</v>
      </c>
      <c r="I473" s="208">
        <v>16703899</v>
      </c>
      <c r="J473" s="209">
        <v>320542</v>
      </c>
      <c r="K473" s="209"/>
      <c r="L473" s="209">
        <v>320542</v>
      </c>
      <c r="M473" s="209">
        <v>17024441</v>
      </c>
      <c r="N473" s="191">
        <f t="shared" si="15"/>
        <v>1.9189651469995118E-2</v>
      </c>
    </row>
    <row r="474" spans="1:14">
      <c r="A474" s="91">
        <v>107654103</v>
      </c>
      <c r="B474" s="92" t="s">
        <v>563</v>
      </c>
      <c r="C474" s="92" t="s">
        <v>549</v>
      </c>
      <c r="D474" s="93">
        <v>1220</v>
      </c>
      <c r="E474" s="94">
        <v>0.7399</v>
      </c>
      <c r="F474" s="206">
        <v>0</v>
      </c>
      <c r="G474" s="206">
        <v>646</v>
      </c>
      <c r="H474" s="207">
        <f t="shared" si="14"/>
        <v>0.52950819672131144</v>
      </c>
      <c r="I474" s="208">
        <v>7636213.3799999999</v>
      </c>
      <c r="J474" s="209">
        <v>97489</v>
      </c>
      <c r="K474" s="209"/>
      <c r="L474" s="209">
        <v>97489</v>
      </c>
      <c r="M474" s="209">
        <v>7733702</v>
      </c>
      <c r="N474" s="191">
        <f t="shared" si="15"/>
        <v>1.2766618106211184E-2</v>
      </c>
    </row>
    <row r="475" spans="1:14">
      <c r="A475" s="91">
        <v>107654403</v>
      </c>
      <c r="B475" s="92" t="s">
        <v>39</v>
      </c>
      <c r="C475" s="92" t="s">
        <v>549</v>
      </c>
      <c r="D475" s="93">
        <v>3990</v>
      </c>
      <c r="E475" s="94">
        <v>0.63519999999999999</v>
      </c>
      <c r="F475" s="206">
        <v>4</v>
      </c>
      <c r="G475" s="206">
        <v>1468</v>
      </c>
      <c r="H475" s="207">
        <f t="shared" si="14"/>
        <v>0.36791979949874687</v>
      </c>
      <c r="I475" s="208">
        <v>14956636.130000001</v>
      </c>
      <c r="J475" s="209">
        <v>273720</v>
      </c>
      <c r="K475" s="209"/>
      <c r="L475" s="209">
        <v>273720</v>
      </c>
      <c r="M475" s="209">
        <v>15230356</v>
      </c>
      <c r="N475" s="191">
        <f t="shared" si="15"/>
        <v>1.8300897850351005E-2</v>
      </c>
    </row>
    <row r="476" spans="1:14">
      <c r="A476" s="91">
        <v>107654903</v>
      </c>
      <c r="B476" s="92" t="s">
        <v>40</v>
      </c>
      <c r="C476" s="92" t="s">
        <v>549</v>
      </c>
      <c r="D476" s="93">
        <v>1731</v>
      </c>
      <c r="E476" s="94">
        <v>0.3226</v>
      </c>
      <c r="F476" s="206">
        <v>2</v>
      </c>
      <c r="G476" s="206">
        <v>585</v>
      </c>
      <c r="H476" s="207">
        <f t="shared" si="14"/>
        <v>0.33795493934142112</v>
      </c>
      <c r="I476" s="208">
        <v>5461365.5099999998</v>
      </c>
      <c r="J476" s="209">
        <v>60309</v>
      </c>
      <c r="K476" s="209"/>
      <c r="L476" s="209">
        <v>60309</v>
      </c>
      <c r="M476" s="209">
        <v>5521675</v>
      </c>
      <c r="N476" s="191">
        <f t="shared" si="15"/>
        <v>1.1042932374617832E-2</v>
      </c>
    </row>
    <row r="477" spans="1:14">
      <c r="A477" s="91">
        <v>107655803</v>
      </c>
      <c r="B477" s="92" t="s">
        <v>548</v>
      </c>
      <c r="C477" s="92" t="s">
        <v>549</v>
      </c>
      <c r="D477" s="93">
        <v>979</v>
      </c>
      <c r="E477" s="94">
        <v>0.76079999999999992</v>
      </c>
      <c r="F477" s="206">
        <v>0</v>
      </c>
      <c r="G477" s="206">
        <v>634</v>
      </c>
      <c r="H477" s="207">
        <f t="shared" si="14"/>
        <v>0.64759959141981616</v>
      </c>
      <c r="I477" s="208">
        <v>5852681.6100000003</v>
      </c>
      <c r="J477" s="209">
        <v>80441</v>
      </c>
      <c r="K477" s="209"/>
      <c r="L477" s="209">
        <v>80441</v>
      </c>
      <c r="M477" s="209">
        <v>5933123</v>
      </c>
      <c r="N477" s="191">
        <f t="shared" si="15"/>
        <v>1.3744364611011133E-2</v>
      </c>
    </row>
    <row r="478" spans="1:14">
      <c r="A478" s="91">
        <v>107655903</v>
      </c>
      <c r="B478" s="92" t="s">
        <v>41</v>
      </c>
      <c r="C478" s="92" t="s">
        <v>549</v>
      </c>
      <c r="D478" s="93">
        <v>2194</v>
      </c>
      <c r="E478" s="94">
        <v>0.61309999999999998</v>
      </c>
      <c r="F478" s="206">
        <v>1</v>
      </c>
      <c r="G478" s="206">
        <v>789</v>
      </c>
      <c r="H478" s="207">
        <f t="shared" si="14"/>
        <v>0.35961713764813125</v>
      </c>
      <c r="I478" s="208">
        <v>8548234.6300000008</v>
      </c>
      <c r="J478" s="209">
        <v>145275</v>
      </c>
      <c r="K478" s="209"/>
      <c r="L478" s="209">
        <v>145275</v>
      </c>
      <c r="M478" s="209">
        <v>8693510</v>
      </c>
      <c r="N478" s="191">
        <f t="shared" si="15"/>
        <v>1.6994780359696229E-2</v>
      </c>
    </row>
    <row r="479" spans="1:14">
      <c r="A479" s="91">
        <v>107656303</v>
      </c>
      <c r="B479" s="92" t="s">
        <v>561</v>
      </c>
      <c r="C479" s="92" t="s">
        <v>549</v>
      </c>
      <c r="D479" s="93">
        <v>2289</v>
      </c>
      <c r="E479" s="94">
        <v>0.74180000000000001</v>
      </c>
      <c r="F479" s="206">
        <v>10</v>
      </c>
      <c r="G479" s="206">
        <v>1429</v>
      </c>
      <c r="H479" s="207">
        <f t="shared" si="14"/>
        <v>0.62429008300567934</v>
      </c>
      <c r="I479" s="208">
        <v>10948090.189999999</v>
      </c>
      <c r="J479" s="209">
        <v>183382</v>
      </c>
      <c r="K479" s="209"/>
      <c r="L479" s="209">
        <v>183382</v>
      </c>
      <c r="M479" s="209">
        <v>11131472</v>
      </c>
      <c r="N479" s="191">
        <f t="shared" si="15"/>
        <v>1.675011867983164E-2</v>
      </c>
    </row>
    <row r="480" spans="1:14">
      <c r="A480" s="91">
        <v>107656502</v>
      </c>
      <c r="B480" s="92" t="s">
        <v>42</v>
      </c>
      <c r="C480" s="92" t="s">
        <v>549</v>
      </c>
      <c r="D480" s="93">
        <v>5139</v>
      </c>
      <c r="E480" s="94">
        <v>0.55049999999999999</v>
      </c>
      <c r="F480" s="206">
        <v>11</v>
      </c>
      <c r="G480" s="206">
        <v>1053</v>
      </c>
      <c r="H480" s="207">
        <f t="shared" si="14"/>
        <v>0.20490367775831875</v>
      </c>
      <c r="I480" s="208">
        <v>15056767.51</v>
      </c>
      <c r="J480" s="209">
        <v>305534</v>
      </c>
      <c r="K480" s="209"/>
      <c r="L480" s="209">
        <v>305534</v>
      </c>
      <c r="M480" s="209">
        <v>15362302</v>
      </c>
      <c r="N480" s="191">
        <f t="shared" si="15"/>
        <v>2.0292170268092307E-2</v>
      </c>
    </row>
    <row r="481" spans="1:14">
      <c r="A481" s="91">
        <v>107657103</v>
      </c>
      <c r="B481" s="92" t="s">
        <v>43</v>
      </c>
      <c r="C481" s="92" t="s">
        <v>549</v>
      </c>
      <c r="D481" s="93">
        <v>4097</v>
      </c>
      <c r="E481" s="94">
        <v>0.56509999999999994</v>
      </c>
      <c r="F481" s="206">
        <v>10</v>
      </c>
      <c r="G481" s="206">
        <v>587</v>
      </c>
      <c r="H481" s="207">
        <f t="shared" si="14"/>
        <v>0.14327556748840614</v>
      </c>
      <c r="I481" s="208">
        <v>13525002.130000001</v>
      </c>
      <c r="J481" s="209">
        <v>250043</v>
      </c>
      <c r="K481" s="209"/>
      <c r="L481" s="209">
        <v>250043</v>
      </c>
      <c r="M481" s="209">
        <v>13775045</v>
      </c>
      <c r="N481" s="191">
        <f t="shared" si="15"/>
        <v>1.8487455129147484E-2</v>
      </c>
    </row>
    <row r="482" spans="1:14">
      <c r="A482" s="91">
        <v>107657503</v>
      </c>
      <c r="B482" s="92" t="s">
        <v>44</v>
      </c>
      <c r="C482" s="92" t="s">
        <v>549</v>
      </c>
      <c r="D482" s="93">
        <v>1982</v>
      </c>
      <c r="E482" s="94">
        <v>0.64829999999999999</v>
      </c>
      <c r="F482" s="206">
        <v>3</v>
      </c>
      <c r="G482" s="206">
        <v>985</v>
      </c>
      <c r="H482" s="207">
        <f t="shared" si="14"/>
        <v>0.49697275479313824</v>
      </c>
      <c r="I482" s="208">
        <v>9105669.4600000009</v>
      </c>
      <c r="J482" s="209">
        <v>138773</v>
      </c>
      <c r="K482" s="209"/>
      <c r="L482" s="209">
        <v>138773</v>
      </c>
      <c r="M482" s="209">
        <v>9244442</v>
      </c>
      <c r="N482" s="191">
        <f t="shared" si="15"/>
        <v>1.5240234736128792E-2</v>
      </c>
    </row>
    <row r="483" spans="1:14">
      <c r="A483" s="91">
        <v>107658903</v>
      </c>
      <c r="B483" s="92" t="s">
        <v>45</v>
      </c>
      <c r="C483" s="92" t="s">
        <v>549</v>
      </c>
      <c r="D483" s="93">
        <v>2175</v>
      </c>
      <c r="E483" s="94">
        <v>0.64500000000000002</v>
      </c>
      <c r="F483" s="206">
        <v>0</v>
      </c>
      <c r="G483" s="206">
        <v>902</v>
      </c>
      <c r="H483" s="207">
        <f t="shared" si="14"/>
        <v>0.41471264367816091</v>
      </c>
      <c r="I483" s="208">
        <v>9285446</v>
      </c>
      <c r="J483" s="209">
        <v>151511</v>
      </c>
      <c r="K483" s="209"/>
      <c r="L483" s="209">
        <v>151511</v>
      </c>
      <c r="M483" s="209">
        <v>9436957</v>
      </c>
      <c r="N483" s="191">
        <f t="shared" si="15"/>
        <v>1.6317040667728832E-2</v>
      </c>
    </row>
    <row r="484" spans="1:14">
      <c r="A484" s="91">
        <v>119665003</v>
      </c>
      <c r="B484" s="92" t="s">
        <v>46</v>
      </c>
      <c r="C484" s="92" t="s">
        <v>47</v>
      </c>
      <c r="D484" s="93">
        <v>1133</v>
      </c>
      <c r="E484" s="94">
        <v>0.56279999999999997</v>
      </c>
      <c r="F484" s="206">
        <v>0</v>
      </c>
      <c r="G484" s="206">
        <v>404</v>
      </c>
      <c r="H484" s="207">
        <f t="shared" si="14"/>
        <v>0.35657546337157986</v>
      </c>
      <c r="I484" s="208">
        <v>5430040.8200000003</v>
      </c>
      <c r="J484" s="209">
        <v>68866</v>
      </c>
      <c r="K484" s="209"/>
      <c r="L484" s="209">
        <v>68866</v>
      </c>
      <c r="M484" s="209">
        <v>5498907</v>
      </c>
      <c r="N484" s="191">
        <f t="shared" si="15"/>
        <v>1.2682442413020332E-2</v>
      </c>
    </row>
    <row r="485" spans="1:14">
      <c r="A485" s="91">
        <v>118667503</v>
      </c>
      <c r="B485" s="92" t="s">
        <v>48</v>
      </c>
      <c r="C485" s="92" t="s">
        <v>47</v>
      </c>
      <c r="D485" s="93">
        <v>2732</v>
      </c>
      <c r="E485" s="94">
        <v>0.53090000000000004</v>
      </c>
      <c r="F485" s="206">
        <v>9</v>
      </c>
      <c r="G485" s="206">
        <v>1194</v>
      </c>
      <c r="H485" s="207">
        <f t="shared" si="14"/>
        <v>0.43704245973645683</v>
      </c>
      <c r="I485" s="208">
        <v>10558393.779999999</v>
      </c>
      <c r="J485" s="209">
        <v>156645</v>
      </c>
      <c r="K485" s="209"/>
      <c r="L485" s="209">
        <v>156645</v>
      </c>
      <c r="M485" s="209">
        <v>10715039</v>
      </c>
      <c r="N485" s="191">
        <f t="shared" si="15"/>
        <v>1.4836084281751488E-2</v>
      </c>
    </row>
    <row r="486" spans="1:14">
      <c r="A486" s="91">
        <v>112671303</v>
      </c>
      <c r="B486" s="92" t="s">
        <v>49</v>
      </c>
      <c r="C486" s="92" t="s">
        <v>613</v>
      </c>
      <c r="D486" s="93">
        <v>5958</v>
      </c>
      <c r="E486" s="94">
        <v>0.47289999999999999</v>
      </c>
      <c r="F486" s="206">
        <v>75</v>
      </c>
      <c r="G486" s="206">
        <v>1937</v>
      </c>
      <c r="H486" s="207">
        <f t="shared" si="14"/>
        <v>0.3251090970124203</v>
      </c>
      <c r="I486" s="208">
        <v>6494055.6500000004</v>
      </c>
      <c r="J486" s="209">
        <v>304294</v>
      </c>
      <c r="K486" s="209"/>
      <c r="L486" s="209">
        <v>304294</v>
      </c>
      <c r="M486" s="209">
        <v>6798350</v>
      </c>
      <c r="N486" s="191">
        <f t="shared" si="15"/>
        <v>4.6857367167772827E-2</v>
      </c>
    </row>
    <row r="487" spans="1:14">
      <c r="A487" s="91">
        <v>112671603</v>
      </c>
      <c r="B487" s="92" t="s">
        <v>50</v>
      </c>
      <c r="C487" s="92" t="s">
        <v>613</v>
      </c>
      <c r="D487" s="93">
        <v>6307</v>
      </c>
      <c r="E487" s="94">
        <v>0.47440000000000004</v>
      </c>
      <c r="F487" s="206">
        <v>107</v>
      </c>
      <c r="G487" s="206">
        <v>1563</v>
      </c>
      <c r="H487" s="207">
        <f t="shared" si="14"/>
        <v>0.24781988267004915</v>
      </c>
      <c r="I487" s="208">
        <v>7886770.0199999996</v>
      </c>
      <c r="J487" s="209">
        <v>323140</v>
      </c>
      <c r="K487" s="209"/>
      <c r="L487" s="209">
        <v>323140</v>
      </c>
      <c r="M487" s="209">
        <v>8209910</v>
      </c>
      <c r="N487" s="191">
        <f t="shared" si="15"/>
        <v>4.0972410654875474E-2</v>
      </c>
    </row>
    <row r="488" spans="1:14">
      <c r="A488" s="210">
        <v>112671803</v>
      </c>
      <c r="B488" s="211" t="s">
        <v>51</v>
      </c>
      <c r="C488" s="211" t="s">
        <v>613</v>
      </c>
      <c r="D488" s="212">
        <v>3893</v>
      </c>
      <c r="E488" s="213">
        <v>0.59749999999999992</v>
      </c>
      <c r="F488" s="214">
        <v>32</v>
      </c>
      <c r="G488" s="214">
        <v>1213</v>
      </c>
      <c r="H488" s="215">
        <f t="shared" si="14"/>
        <v>0.31158489596712047</v>
      </c>
      <c r="I488" s="216">
        <v>10032835.98</v>
      </c>
      <c r="J488" s="216">
        <v>251215</v>
      </c>
      <c r="K488" s="216">
        <v>500000</v>
      </c>
      <c r="L488" s="216">
        <f>K488+J488</f>
        <v>751215</v>
      </c>
      <c r="M488" s="216">
        <v>10784051</v>
      </c>
      <c r="N488" s="217">
        <f t="shared" si="15"/>
        <v>7.4875640496616547E-2</v>
      </c>
    </row>
    <row r="489" spans="1:14">
      <c r="A489" s="91">
        <v>112672203</v>
      </c>
      <c r="B489" s="92" t="s">
        <v>52</v>
      </c>
      <c r="C489" s="92" t="s">
        <v>613</v>
      </c>
      <c r="D489" s="93">
        <v>2699</v>
      </c>
      <c r="E489" s="94">
        <v>0.50580000000000003</v>
      </c>
      <c r="F489" s="206">
        <v>5</v>
      </c>
      <c r="G489" s="206">
        <v>948</v>
      </c>
      <c r="H489" s="207">
        <f t="shared" si="14"/>
        <v>0.3512412004446091</v>
      </c>
      <c r="I489" s="208">
        <v>7005450.0199999996</v>
      </c>
      <c r="J489" s="209">
        <v>147437</v>
      </c>
      <c r="K489" s="209"/>
      <c r="L489" s="209">
        <v>147437</v>
      </c>
      <c r="M489" s="209">
        <v>7152887</v>
      </c>
      <c r="N489" s="191">
        <f t="shared" si="15"/>
        <v>2.104603980887447E-2</v>
      </c>
    </row>
    <row r="490" spans="1:14">
      <c r="A490" s="91">
        <v>112672803</v>
      </c>
      <c r="B490" s="92" t="s">
        <v>53</v>
      </c>
      <c r="C490" s="92" t="s">
        <v>613</v>
      </c>
      <c r="D490" s="93">
        <v>1733</v>
      </c>
      <c r="E490" s="94">
        <v>0.4259</v>
      </c>
      <c r="F490" s="206">
        <v>102</v>
      </c>
      <c r="G490" s="206">
        <v>1084</v>
      </c>
      <c r="H490" s="207">
        <f t="shared" si="14"/>
        <v>0.62550490478938259</v>
      </c>
      <c r="I490" s="208">
        <v>2388608.62</v>
      </c>
      <c r="J490" s="209">
        <v>79713</v>
      </c>
      <c r="K490" s="209"/>
      <c r="L490" s="209">
        <v>79713</v>
      </c>
      <c r="M490" s="209">
        <v>2468322</v>
      </c>
      <c r="N490" s="191">
        <f t="shared" si="15"/>
        <v>3.337230692904386E-2</v>
      </c>
    </row>
    <row r="491" spans="1:14">
      <c r="A491" s="91">
        <v>115674603</v>
      </c>
      <c r="B491" s="92" t="s">
        <v>55</v>
      </c>
      <c r="C491" s="92" t="s">
        <v>613</v>
      </c>
      <c r="D491" s="93">
        <v>3156</v>
      </c>
      <c r="E491" s="94">
        <v>0.48940000000000006</v>
      </c>
      <c r="F491" s="206">
        <v>11</v>
      </c>
      <c r="G491" s="206">
        <v>607</v>
      </c>
      <c r="H491" s="207">
        <f t="shared" si="14"/>
        <v>0.19233206590621038</v>
      </c>
      <c r="I491" s="208">
        <v>6925525.2800000003</v>
      </c>
      <c r="J491" s="209">
        <v>166811</v>
      </c>
      <c r="K491" s="209"/>
      <c r="L491" s="209">
        <v>166811</v>
      </c>
      <c r="M491" s="209">
        <v>7092336</v>
      </c>
      <c r="N491" s="191">
        <f t="shared" si="15"/>
        <v>2.4086363597823693E-2</v>
      </c>
    </row>
    <row r="492" spans="1:14">
      <c r="A492" s="91">
        <v>112675503</v>
      </c>
      <c r="B492" s="92" t="s">
        <v>56</v>
      </c>
      <c r="C492" s="92" t="s">
        <v>613</v>
      </c>
      <c r="D492" s="93">
        <v>5772</v>
      </c>
      <c r="E492" s="94">
        <v>0.59109999999999996</v>
      </c>
      <c r="F492" s="206">
        <v>25</v>
      </c>
      <c r="G492" s="206">
        <v>1837</v>
      </c>
      <c r="H492" s="207">
        <f t="shared" si="14"/>
        <v>0.31826056826056826</v>
      </c>
      <c r="I492" s="208">
        <v>13853304.07</v>
      </c>
      <c r="J492" s="209">
        <v>368478</v>
      </c>
      <c r="K492" s="209"/>
      <c r="L492" s="209">
        <v>368478</v>
      </c>
      <c r="M492" s="209">
        <v>14221782</v>
      </c>
      <c r="N492" s="191">
        <f t="shared" si="15"/>
        <v>2.6598559313944208E-2</v>
      </c>
    </row>
    <row r="493" spans="1:14">
      <c r="A493" s="91">
        <v>112676203</v>
      </c>
      <c r="B493" s="92" t="s">
        <v>57</v>
      </c>
      <c r="C493" s="92" t="s">
        <v>613</v>
      </c>
      <c r="D493" s="93">
        <v>3025</v>
      </c>
      <c r="E493" s="94">
        <v>0.51429999999999998</v>
      </c>
      <c r="F493" s="206">
        <v>7</v>
      </c>
      <c r="G493" s="206">
        <v>668</v>
      </c>
      <c r="H493" s="207">
        <f t="shared" si="14"/>
        <v>0.22082644628099174</v>
      </c>
      <c r="I493" s="208">
        <v>8299376.7699999996</v>
      </c>
      <c r="J493" s="209">
        <v>168022</v>
      </c>
      <c r="K493" s="209"/>
      <c r="L493" s="209">
        <v>168022</v>
      </c>
      <c r="M493" s="209">
        <v>8467399</v>
      </c>
      <c r="N493" s="191">
        <f t="shared" si="15"/>
        <v>2.0245162336448602E-2</v>
      </c>
    </row>
    <row r="494" spans="1:14">
      <c r="A494" s="91">
        <v>112676403</v>
      </c>
      <c r="B494" s="92" t="s">
        <v>58</v>
      </c>
      <c r="C494" s="92" t="s">
        <v>613</v>
      </c>
      <c r="D494" s="93">
        <v>4078</v>
      </c>
      <c r="E494" s="94">
        <v>0.46110000000000001</v>
      </c>
      <c r="F494" s="206">
        <v>33</v>
      </c>
      <c r="G494" s="206">
        <v>1023</v>
      </c>
      <c r="H494" s="207">
        <f t="shared" si="14"/>
        <v>0.25085826385483079</v>
      </c>
      <c r="I494" s="208">
        <v>9433994.8499999996</v>
      </c>
      <c r="J494" s="209">
        <v>203080</v>
      </c>
      <c r="K494" s="209"/>
      <c r="L494" s="209">
        <v>203080</v>
      </c>
      <c r="M494" s="209">
        <v>9637075</v>
      </c>
      <c r="N494" s="191">
        <f t="shared" si="15"/>
        <v>2.1526421545587381E-2</v>
      </c>
    </row>
    <row r="495" spans="1:14">
      <c r="A495" s="91">
        <v>112676503</v>
      </c>
      <c r="B495" s="92" t="s">
        <v>59</v>
      </c>
      <c r="C495" s="92" t="s">
        <v>613</v>
      </c>
      <c r="D495" s="93">
        <v>3281</v>
      </c>
      <c r="E495" s="94">
        <v>0.45169999999999999</v>
      </c>
      <c r="F495" s="206">
        <v>18</v>
      </c>
      <c r="G495" s="206">
        <v>635</v>
      </c>
      <c r="H495" s="207">
        <f t="shared" si="14"/>
        <v>0.19353855531850045</v>
      </c>
      <c r="I495" s="208">
        <v>7273012.54</v>
      </c>
      <c r="J495" s="209">
        <v>160059</v>
      </c>
      <c r="K495" s="209"/>
      <c r="L495" s="209">
        <v>160059</v>
      </c>
      <c r="M495" s="209">
        <v>7433072</v>
      </c>
      <c r="N495" s="191">
        <f t="shared" si="15"/>
        <v>2.2007312529671502E-2</v>
      </c>
    </row>
    <row r="496" spans="1:14">
      <c r="A496" s="91">
        <v>112676703</v>
      </c>
      <c r="B496" s="92" t="s">
        <v>60</v>
      </c>
      <c r="C496" s="92" t="s">
        <v>613</v>
      </c>
      <c r="D496" s="93">
        <v>3902</v>
      </c>
      <c r="E496" s="94">
        <v>0.49150000000000005</v>
      </c>
      <c r="F496" s="206">
        <v>38</v>
      </c>
      <c r="G496" s="206">
        <v>1240</v>
      </c>
      <c r="H496" s="207">
        <f t="shared" si="14"/>
        <v>0.31778575089697592</v>
      </c>
      <c r="I496" s="208">
        <v>10016468.640000001</v>
      </c>
      <c r="J496" s="209">
        <v>207126</v>
      </c>
      <c r="K496" s="209"/>
      <c r="L496" s="209">
        <v>207126</v>
      </c>
      <c r="M496" s="209">
        <v>10223595</v>
      </c>
      <c r="N496" s="191">
        <f t="shared" si="15"/>
        <v>2.0678581189068585E-2</v>
      </c>
    </row>
    <row r="497" spans="1:14">
      <c r="A497" s="210">
        <v>112674403</v>
      </c>
      <c r="B497" s="211" t="s">
        <v>54</v>
      </c>
      <c r="C497" s="211" t="s">
        <v>613</v>
      </c>
      <c r="D497" s="212">
        <v>4049</v>
      </c>
      <c r="E497" s="213">
        <v>0.5837</v>
      </c>
      <c r="F497" s="214">
        <v>33</v>
      </c>
      <c r="G497" s="214">
        <v>1657</v>
      </c>
      <c r="H497" s="215">
        <f t="shared" si="14"/>
        <v>0.40923684860459375</v>
      </c>
      <c r="I497" s="216">
        <v>9979349.0800000001</v>
      </c>
      <c r="J497" s="216">
        <v>255247</v>
      </c>
      <c r="K497" s="216">
        <v>200000</v>
      </c>
      <c r="L497" s="216">
        <f>K497+J497</f>
        <v>455247</v>
      </c>
      <c r="M497" s="216">
        <v>10434596</v>
      </c>
      <c r="N497" s="217">
        <f t="shared" si="15"/>
        <v>4.561889922383594E-2</v>
      </c>
    </row>
    <row r="498" spans="1:14">
      <c r="A498" s="91">
        <v>115219002</v>
      </c>
      <c r="B498" s="92" t="s">
        <v>61</v>
      </c>
      <c r="C498" s="92" t="s">
        <v>613</v>
      </c>
      <c r="D498" s="93">
        <v>7742</v>
      </c>
      <c r="E498" s="94">
        <v>0.39190000000000003</v>
      </c>
      <c r="F498" s="206">
        <v>214</v>
      </c>
      <c r="G498" s="206">
        <v>1946</v>
      </c>
      <c r="H498" s="207">
        <f t="shared" si="14"/>
        <v>0.25135623869801083</v>
      </c>
      <c r="I498" s="208">
        <v>12076117.33</v>
      </c>
      <c r="J498" s="209">
        <v>327682</v>
      </c>
      <c r="K498" s="209"/>
      <c r="L498" s="209">
        <v>327682</v>
      </c>
      <c r="M498" s="209">
        <v>12403799</v>
      </c>
      <c r="N498" s="191">
        <f t="shared" si="15"/>
        <v>2.7134687503073466E-2</v>
      </c>
    </row>
    <row r="499" spans="1:14">
      <c r="A499" s="210">
        <v>112678503</v>
      </c>
      <c r="B499" s="211" t="s">
        <v>62</v>
      </c>
      <c r="C499" s="211" t="s">
        <v>613</v>
      </c>
      <c r="D499" s="212">
        <v>3280</v>
      </c>
      <c r="E499" s="213">
        <v>0.52380000000000004</v>
      </c>
      <c r="F499" s="214">
        <v>53</v>
      </c>
      <c r="G499" s="214">
        <v>1254</v>
      </c>
      <c r="H499" s="215">
        <f t="shared" si="14"/>
        <v>0.38231707317073171</v>
      </c>
      <c r="I499" s="216">
        <v>5142091.12</v>
      </c>
      <c r="J499" s="216">
        <v>185551</v>
      </c>
      <c r="K499" s="216">
        <v>160000</v>
      </c>
      <c r="L499" s="216">
        <f>K499+J499</f>
        <v>345551</v>
      </c>
      <c r="M499" s="216">
        <v>5487642</v>
      </c>
      <c r="N499" s="217">
        <f t="shared" si="15"/>
        <v>6.7200458322488818E-2</v>
      </c>
    </row>
    <row r="500" spans="1:14">
      <c r="A500" s="210">
        <v>112679002</v>
      </c>
      <c r="B500" s="211" t="s">
        <v>612</v>
      </c>
      <c r="C500" s="211" t="s">
        <v>613</v>
      </c>
      <c r="D500" s="212">
        <v>7963</v>
      </c>
      <c r="E500" s="213">
        <v>0.85230000000000006</v>
      </c>
      <c r="F500" s="214">
        <v>1108</v>
      </c>
      <c r="G500" s="214">
        <v>5797</v>
      </c>
      <c r="H500" s="215">
        <f t="shared" si="14"/>
        <v>0.72799196282807987</v>
      </c>
      <c r="I500" s="216">
        <v>50084229.439999998</v>
      </c>
      <c r="J500" s="216">
        <v>732981</v>
      </c>
      <c r="K500" s="216">
        <v>5448286</v>
      </c>
      <c r="L500" s="216">
        <f>K500+J500</f>
        <v>6181267</v>
      </c>
      <c r="M500" s="216">
        <v>56265496</v>
      </c>
      <c r="N500" s="217">
        <f t="shared" si="15"/>
        <v>0.12341742359049465</v>
      </c>
    </row>
    <row r="501" spans="1:14">
      <c r="A501" s="91">
        <v>112679403</v>
      </c>
      <c r="B501" s="92" t="s">
        <v>63</v>
      </c>
      <c r="C501" s="92" t="s">
        <v>613</v>
      </c>
      <c r="D501" s="93">
        <v>2920</v>
      </c>
      <c r="E501" s="94">
        <v>0.27339999999999998</v>
      </c>
      <c r="F501" s="206">
        <v>88</v>
      </c>
      <c r="G501" s="206">
        <v>794</v>
      </c>
      <c r="H501" s="207">
        <f t="shared" si="14"/>
        <v>0.2719178082191781</v>
      </c>
      <c r="I501" s="208">
        <v>1659882.1</v>
      </c>
      <c r="J501" s="209">
        <v>86219</v>
      </c>
      <c r="K501" s="209"/>
      <c r="L501" s="209">
        <v>86219</v>
      </c>
      <c r="M501" s="209">
        <v>1746101</v>
      </c>
      <c r="N501" s="191">
        <f t="shared" si="15"/>
        <v>5.1942785574951321E-2</v>
      </c>
    </row>
    <row r="502" spans="1:14">
      <c r="A502" s="92"/>
      <c r="B502" s="92"/>
      <c r="C502" s="92"/>
      <c r="D502" s="98"/>
      <c r="E502" s="99"/>
      <c r="F502" s="99"/>
      <c r="G502" s="99"/>
      <c r="H502" s="100"/>
      <c r="I502" s="218"/>
      <c r="J502" s="219"/>
      <c r="K502" s="219"/>
      <c r="L502" s="219"/>
      <c r="M502" s="219"/>
      <c r="N502" s="220"/>
    </row>
    <row r="503" spans="1:14">
      <c r="A503" s="101"/>
      <c r="B503" s="101"/>
      <c r="C503" s="101"/>
      <c r="D503" s="102">
        <f>SUM(D2:D501)</f>
        <v>1726818</v>
      </c>
      <c r="E503" s="103"/>
      <c r="F503" s="104">
        <f>SUM(F2:F501)</f>
        <v>43998</v>
      </c>
      <c r="G503" s="104">
        <f>SUM(G2:G501)</f>
        <v>671414</v>
      </c>
      <c r="H503" s="105"/>
      <c r="I503" s="221">
        <f>SUM(I2:I501)</f>
        <v>5393437265.4899969</v>
      </c>
      <c r="J503" s="222">
        <f>SUM(J2:J501)</f>
        <v>99597341</v>
      </c>
      <c r="K503" s="222"/>
      <c r="L503" s="222"/>
      <c r="M503" s="222">
        <f>SUM(M2:M501)</f>
        <v>5523294605</v>
      </c>
      <c r="N503" s="223"/>
    </row>
  </sheetData>
  <sortState ref="A2:N501">
    <sortCondition ref="A2:A501"/>
  </sortState>
  <phoneticPr fontId="19" type="noConversion"/>
  <pageMargins left="0.7" right="0.7" top="0.75" bottom="0.75" header="0.3" footer="0.3"/>
  <pageSetup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Layout" workbookViewId="0">
      <selection activeCell="A2" sqref="A2:G2"/>
    </sheetView>
  </sheetViews>
  <sheetFormatPr baseColWidth="10" defaultColWidth="8.7109375" defaultRowHeight="12" x14ac:dyDescent="0"/>
  <cols>
    <col min="1" max="1" width="16.85546875" style="138" customWidth="1"/>
    <col min="2" max="2" width="8.7109375" style="138"/>
    <col min="3" max="3" width="9.5703125" style="138" customWidth="1"/>
    <col min="4" max="5" width="8.7109375" style="138"/>
    <col min="6" max="6" width="8.7109375" style="175"/>
    <col min="7" max="7" width="11.140625" style="138" customWidth="1"/>
    <col min="8" max="16384" width="8.7109375" style="138"/>
  </cols>
  <sheetData>
    <row r="1" spans="1:7" ht="13" thickBot="1"/>
    <row r="2" spans="1:7" ht="80" customHeight="1" thickTop="1" thickBot="1">
      <c r="A2" s="239" t="s">
        <v>635</v>
      </c>
      <c r="B2" s="240"/>
      <c r="C2" s="240"/>
      <c r="D2" s="240"/>
      <c r="E2" s="240"/>
      <c r="F2" s="240"/>
      <c r="G2" s="240"/>
    </row>
    <row r="3" spans="1:7" ht="20.25" customHeight="1" thickTop="1">
      <c r="A3" s="139"/>
      <c r="B3" s="139"/>
      <c r="C3" s="139"/>
      <c r="D3" s="139"/>
      <c r="E3" s="139"/>
      <c r="F3" s="176"/>
      <c r="G3" s="139"/>
    </row>
    <row r="4" spans="1:7" ht="36">
      <c r="A4" s="58" t="s">
        <v>443</v>
      </c>
      <c r="B4" s="58" t="s">
        <v>444</v>
      </c>
      <c r="C4" s="58" t="s">
        <v>242</v>
      </c>
      <c r="D4" s="58" t="s">
        <v>241</v>
      </c>
      <c r="E4" s="58" t="s">
        <v>240</v>
      </c>
      <c r="F4" s="172" t="s">
        <v>234</v>
      </c>
      <c r="G4" s="58" t="s">
        <v>227</v>
      </c>
    </row>
    <row r="5" spans="1:7">
      <c r="A5" s="27" t="s">
        <v>614</v>
      </c>
      <c r="B5" s="27" t="s">
        <v>615</v>
      </c>
      <c r="C5" s="88" t="s">
        <v>154</v>
      </c>
      <c r="D5" s="60">
        <v>18.100000000000001</v>
      </c>
      <c r="E5" s="50">
        <v>0.8508</v>
      </c>
      <c r="F5" s="173">
        <v>6904.07</v>
      </c>
      <c r="G5" s="59">
        <v>0</v>
      </c>
    </row>
    <row r="6" spans="1:7">
      <c r="A6" s="61" t="s">
        <v>295</v>
      </c>
      <c r="B6" s="61" t="s">
        <v>615</v>
      </c>
      <c r="C6" s="89" t="s">
        <v>154</v>
      </c>
      <c r="D6" s="66">
        <v>28.3</v>
      </c>
      <c r="E6" s="65">
        <v>0.69689999999999996</v>
      </c>
      <c r="F6" s="174">
        <v>4232.7569999999996</v>
      </c>
      <c r="G6" s="63">
        <v>433599</v>
      </c>
    </row>
    <row r="7" spans="1:7">
      <c r="A7" s="61" t="s">
        <v>299</v>
      </c>
      <c r="B7" s="61" t="s">
        <v>615</v>
      </c>
      <c r="C7" s="89" t="s">
        <v>154</v>
      </c>
      <c r="D7" s="66">
        <v>30.2</v>
      </c>
      <c r="E7" s="65">
        <v>0.69189999999999996</v>
      </c>
      <c r="F7" s="174">
        <v>5529.1509999999998</v>
      </c>
      <c r="G7" s="63">
        <v>566401</v>
      </c>
    </row>
    <row r="8" spans="1:7">
      <c r="A8" s="27" t="s">
        <v>92</v>
      </c>
      <c r="B8" s="27" t="s">
        <v>79</v>
      </c>
      <c r="C8" s="88" t="s">
        <v>154</v>
      </c>
      <c r="D8" s="60">
        <v>30.7</v>
      </c>
      <c r="E8" s="50">
        <v>0.64870000000000005</v>
      </c>
      <c r="F8" s="173">
        <v>3196.0859999999998</v>
      </c>
      <c r="G8" s="59">
        <v>0</v>
      </c>
    </row>
    <row r="9" spans="1:7">
      <c r="A9" s="27" t="s">
        <v>297</v>
      </c>
      <c r="B9" s="27" t="s">
        <v>615</v>
      </c>
      <c r="C9" s="88" t="s">
        <v>154</v>
      </c>
      <c r="D9" s="60">
        <v>23.6</v>
      </c>
      <c r="E9" s="50">
        <v>0.63759999999999994</v>
      </c>
      <c r="F9" s="173">
        <v>12180.380999999999</v>
      </c>
      <c r="G9" s="59">
        <v>0</v>
      </c>
    </row>
    <row r="10" spans="1:7">
      <c r="A10" s="27" t="s">
        <v>289</v>
      </c>
      <c r="B10" s="27" t="s">
        <v>615</v>
      </c>
      <c r="C10" s="88" t="s">
        <v>154</v>
      </c>
      <c r="D10" s="60">
        <v>24.4</v>
      </c>
      <c r="E10" s="50">
        <v>0.58609999999999995</v>
      </c>
      <c r="F10" s="173">
        <v>3595.5079999999998</v>
      </c>
      <c r="G10" s="59">
        <v>0</v>
      </c>
    </row>
    <row r="11" spans="1:7">
      <c r="A11" s="27" t="s">
        <v>286</v>
      </c>
      <c r="B11" s="27" t="s">
        <v>615</v>
      </c>
      <c r="C11" s="88" t="s">
        <v>154</v>
      </c>
      <c r="D11" s="60">
        <v>29.7</v>
      </c>
      <c r="E11" s="50">
        <v>0.57120000000000004</v>
      </c>
      <c r="F11" s="173">
        <v>3467.48</v>
      </c>
      <c r="G11" s="59">
        <v>0</v>
      </c>
    </row>
    <row r="12" spans="1:7">
      <c r="A12" s="27" t="s">
        <v>375</v>
      </c>
      <c r="B12" s="27" t="s">
        <v>374</v>
      </c>
      <c r="C12" s="88" t="s">
        <v>154</v>
      </c>
      <c r="D12" s="60">
        <v>19.5</v>
      </c>
      <c r="E12" s="50">
        <v>0.56850000000000001</v>
      </c>
      <c r="F12" s="173">
        <v>1378.809</v>
      </c>
      <c r="G12" s="59">
        <v>0</v>
      </c>
    </row>
    <row r="13" spans="1:7">
      <c r="A13" s="27" t="s">
        <v>293</v>
      </c>
      <c r="B13" s="27" t="s">
        <v>615</v>
      </c>
      <c r="C13" s="88" t="s">
        <v>154</v>
      </c>
      <c r="D13" s="60">
        <v>27.5</v>
      </c>
      <c r="E13" s="50">
        <v>0.56269999999999998</v>
      </c>
      <c r="F13" s="173">
        <v>5609.6670000000004</v>
      </c>
      <c r="G13" s="59">
        <v>0</v>
      </c>
    </row>
    <row r="14" spans="1:7">
      <c r="A14" s="27" t="s">
        <v>91</v>
      </c>
      <c r="B14" s="27" t="s">
        <v>79</v>
      </c>
      <c r="C14" s="88" t="s">
        <v>154</v>
      </c>
      <c r="D14" s="60">
        <v>27</v>
      </c>
      <c r="E14" s="50">
        <v>0.53110000000000002</v>
      </c>
      <c r="F14" s="173">
        <v>3337.4430000000002</v>
      </c>
      <c r="G14" s="59">
        <v>0</v>
      </c>
    </row>
    <row r="15" spans="1:7">
      <c r="A15" s="27" t="s">
        <v>376</v>
      </c>
      <c r="B15" s="27" t="s">
        <v>374</v>
      </c>
      <c r="C15" s="88" t="s">
        <v>154</v>
      </c>
      <c r="D15" s="60">
        <v>23.3</v>
      </c>
      <c r="E15" s="50">
        <v>0.5212</v>
      </c>
      <c r="F15" s="173">
        <v>7039.3680000000004</v>
      </c>
      <c r="G15" s="59">
        <v>0</v>
      </c>
    </row>
    <row r="16" spans="1:7">
      <c r="A16" s="27" t="s">
        <v>99</v>
      </c>
      <c r="B16" s="27" t="s">
        <v>79</v>
      </c>
      <c r="C16" s="88" t="s">
        <v>154</v>
      </c>
      <c r="D16" s="60">
        <v>17.600000000000001</v>
      </c>
      <c r="E16" s="50">
        <v>0.44190000000000002</v>
      </c>
      <c r="F16" s="173">
        <v>3275.5659999999998</v>
      </c>
      <c r="G16" s="59">
        <v>0</v>
      </c>
    </row>
    <row r="17" spans="1:7">
      <c r="A17" s="27" t="s">
        <v>291</v>
      </c>
      <c r="B17" s="27" t="s">
        <v>615</v>
      </c>
      <c r="C17" s="88" t="s">
        <v>154</v>
      </c>
      <c r="D17" s="60">
        <v>18.600000000000001</v>
      </c>
      <c r="E17" s="50">
        <v>0.42359999999999998</v>
      </c>
      <c r="F17" s="173">
        <v>3405.0079999999998</v>
      </c>
      <c r="G17" s="59">
        <v>0</v>
      </c>
    </row>
    <row r="18" spans="1:7">
      <c r="A18" s="27" t="s">
        <v>90</v>
      </c>
      <c r="B18" s="27" t="s">
        <v>79</v>
      </c>
      <c r="C18" s="88" t="s">
        <v>154</v>
      </c>
      <c r="D18" s="60">
        <v>22.4</v>
      </c>
      <c r="E18" s="50">
        <v>0.42159999999999997</v>
      </c>
      <c r="F18" s="173">
        <v>5831.9080000000004</v>
      </c>
      <c r="G18" s="59">
        <v>0</v>
      </c>
    </row>
    <row r="19" spans="1:7">
      <c r="A19" s="27" t="s">
        <v>380</v>
      </c>
      <c r="B19" s="27" t="s">
        <v>374</v>
      </c>
      <c r="C19" s="88" t="s">
        <v>154</v>
      </c>
      <c r="D19" s="60">
        <v>20.6</v>
      </c>
      <c r="E19" s="50">
        <v>0.41310000000000002</v>
      </c>
      <c r="F19" s="173">
        <v>993.11800000000005</v>
      </c>
      <c r="G19" s="59">
        <v>0</v>
      </c>
    </row>
    <row r="20" spans="1:7">
      <c r="A20" s="27" t="s">
        <v>88</v>
      </c>
      <c r="B20" s="27" t="s">
        <v>79</v>
      </c>
      <c r="C20" s="88" t="s">
        <v>154</v>
      </c>
      <c r="D20" s="60">
        <v>21.9</v>
      </c>
      <c r="E20" s="50">
        <v>0.3851</v>
      </c>
      <c r="F20" s="173">
        <v>7520.1970000000001</v>
      </c>
      <c r="G20" s="59">
        <v>0</v>
      </c>
    </row>
    <row r="21" spans="1:7">
      <c r="A21" s="27" t="s">
        <v>386</v>
      </c>
      <c r="B21" s="27" t="s">
        <v>374</v>
      </c>
      <c r="C21" s="88" t="s">
        <v>154</v>
      </c>
      <c r="D21" s="60">
        <v>19.600000000000001</v>
      </c>
      <c r="E21" s="50">
        <v>0.3785</v>
      </c>
      <c r="F21" s="173">
        <v>5417.924</v>
      </c>
      <c r="G21" s="59">
        <v>0</v>
      </c>
    </row>
    <row r="22" spans="1:7">
      <c r="A22" s="27" t="s">
        <v>93</v>
      </c>
      <c r="B22" s="27" t="s">
        <v>79</v>
      </c>
      <c r="C22" s="88" t="s">
        <v>154</v>
      </c>
      <c r="D22" s="60">
        <v>19.7</v>
      </c>
      <c r="E22" s="50">
        <v>0.36430000000000001</v>
      </c>
      <c r="F22" s="173">
        <v>6677.1570000000002</v>
      </c>
      <c r="G22" s="59">
        <v>0</v>
      </c>
    </row>
    <row r="23" spans="1:7">
      <c r="A23" s="27" t="s">
        <v>287</v>
      </c>
      <c r="B23" s="27" t="s">
        <v>615</v>
      </c>
      <c r="C23" s="88" t="s">
        <v>154</v>
      </c>
      <c r="D23" s="60">
        <v>21</v>
      </c>
      <c r="E23" s="50">
        <v>0.3367</v>
      </c>
      <c r="F23" s="173">
        <v>4633.8459999999995</v>
      </c>
      <c r="G23" s="59">
        <v>0</v>
      </c>
    </row>
    <row r="24" spans="1:7">
      <c r="A24" s="27" t="s">
        <v>298</v>
      </c>
      <c r="B24" s="27" t="s">
        <v>615</v>
      </c>
      <c r="C24" s="88" t="s">
        <v>154</v>
      </c>
      <c r="D24" s="60">
        <v>26.4</v>
      </c>
      <c r="E24" s="50">
        <v>0.32300000000000001</v>
      </c>
      <c r="F24" s="173">
        <v>3393.72</v>
      </c>
      <c r="G24" s="59">
        <v>0</v>
      </c>
    </row>
    <row r="25" spans="1:7">
      <c r="A25" s="27" t="s">
        <v>384</v>
      </c>
      <c r="B25" s="27" t="s">
        <v>374</v>
      </c>
      <c r="C25" s="88" t="s">
        <v>154</v>
      </c>
      <c r="D25" s="60">
        <v>17.2</v>
      </c>
      <c r="E25" s="50">
        <v>0.32279999999999998</v>
      </c>
      <c r="F25" s="173">
        <v>7499.52</v>
      </c>
      <c r="G25" s="59">
        <v>0</v>
      </c>
    </row>
    <row r="26" spans="1:7">
      <c r="A26" s="27" t="s">
        <v>373</v>
      </c>
      <c r="B26" s="27" t="s">
        <v>374</v>
      </c>
      <c r="C26" s="88" t="s">
        <v>154</v>
      </c>
      <c r="D26" s="60">
        <v>18.399999999999999</v>
      </c>
      <c r="E26" s="50">
        <v>0.2949</v>
      </c>
      <c r="F26" s="173">
        <v>7039.0330000000004</v>
      </c>
      <c r="G26" s="59">
        <v>0</v>
      </c>
    </row>
    <row r="27" spans="1:7">
      <c r="A27" s="27" t="s">
        <v>296</v>
      </c>
      <c r="B27" s="27" t="s">
        <v>615</v>
      </c>
      <c r="C27" s="88" t="s">
        <v>154</v>
      </c>
      <c r="D27" s="60">
        <v>20.2</v>
      </c>
      <c r="E27" s="50">
        <v>0.28860000000000002</v>
      </c>
      <c r="F27" s="173">
        <v>3694.3240000000001</v>
      </c>
      <c r="G27" s="59">
        <v>0</v>
      </c>
    </row>
    <row r="28" spans="1:7">
      <c r="A28" s="27" t="s">
        <v>81</v>
      </c>
      <c r="B28" s="27" t="s">
        <v>79</v>
      </c>
      <c r="C28" s="88" t="s">
        <v>154</v>
      </c>
      <c r="D28" s="60">
        <v>28</v>
      </c>
      <c r="E28" s="50">
        <v>0.28520000000000001</v>
      </c>
      <c r="F28" s="173">
        <v>4557.4660000000003</v>
      </c>
      <c r="G28" s="59">
        <v>0</v>
      </c>
    </row>
    <row r="29" spans="1:7">
      <c r="A29" s="27" t="s">
        <v>381</v>
      </c>
      <c r="B29" s="27" t="s">
        <v>374</v>
      </c>
      <c r="C29" s="88" t="s">
        <v>154</v>
      </c>
      <c r="D29" s="60">
        <v>18.7</v>
      </c>
      <c r="E29" s="50">
        <v>0.27860000000000001</v>
      </c>
      <c r="F29" s="173">
        <v>8939.3259999999991</v>
      </c>
      <c r="G29" s="59">
        <v>0</v>
      </c>
    </row>
    <row r="30" spans="1:7">
      <c r="A30" s="27" t="s">
        <v>95</v>
      </c>
      <c r="B30" s="27" t="s">
        <v>79</v>
      </c>
      <c r="C30" s="88" t="s">
        <v>154</v>
      </c>
      <c r="D30" s="60">
        <v>17.5</v>
      </c>
      <c r="E30" s="50">
        <v>0.27739999999999998</v>
      </c>
      <c r="F30" s="173">
        <v>7710.8459999999995</v>
      </c>
      <c r="G30" s="59">
        <v>0</v>
      </c>
    </row>
    <row r="31" spans="1:7">
      <c r="A31" s="27" t="s">
        <v>98</v>
      </c>
      <c r="B31" s="27" t="s">
        <v>79</v>
      </c>
      <c r="C31" s="88" t="s">
        <v>154</v>
      </c>
      <c r="D31" s="60">
        <v>18.600000000000001</v>
      </c>
      <c r="E31" s="50">
        <v>0.27500000000000002</v>
      </c>
      <c r="F31" s="173">
        <v>3038.614</v>
      </c>
      <c r="G31" s="59">
        <v>0</v>
      </c>
    </row>
    <row r="32" spans="1:7">
      <c r="A32" s="27" t="s">
        <v>385</v>
      </c>
      <c r="B32" s="27" t="s">
        <v>374</v>
      </c>
      <c r="C32" s="88" t="s">
        <v>154</v>
      </c>
      <c r="D32" s="60">
        <v>17.399999999999999</v>
      </c>
      <c r="E32" s="50">
        <v>0.27160000000000001</v>
      </c>
      <c r="F32" s="173">
        <v>10898.043</v>
      </c>
      <c r="G32" s="59">
        <v>0</v>
      </c>
    </row>
    <row r="33" spans="1:7">
      <c r="A33" s="27" t="s">
        <v>378</v>
      </c>
      <c r="B33" s="27" t="s">
        <v>374</v>
      </c>
      <c r="C33" s="88" t="s">
        <v>154</v>
      </c>
      <c r="D33" s="60">
        <v>15.7</v>
      </c>
      <c r="E33" s="50">
        <v>0.2414</v>
      </c>
      <c r="F33" s="173">
        <v>19744.089</v>
      </c>
      <c r="G33" s="59">
        <v>0</v>
      </c>
    </row>
    <row r="34" spans="1:7">
      <c r="A34" s="27" t="s">
        <v>377</v>
      </c>
      <c r="B34" s="27" t="s">
        <v>374</v>
      </c>
      <c r="C34" s="88" t="s">
        <v>154</v>
      </c>
      <c r="D34" s="60">
        <v>14.8</v>
      </c>
      <c r="E34" s="50">
        <v>0.2261</v>
      </c>
      <c r="F34" s="173">
        <v>5644.482</v>
      </c>
      <c r="G34" s="59">
        <v>0</v>
      </c>
    </row>
    <row r="35" spans="1:7">
      <c r="A35" s="27" t="s">
        <v>155</v>
      </c>
      <c r="B35" s="27" t="s">
        <v>79</v>
      </c>
      <c r="C35" s="88" t="s">
        <v>154</v>
      </c>
      <c r="D35" s="60">
        <v>18.899999999999999</v>
      </c>
      <c r="E35" s="50">
        <v>0.2195</v>
      </c>
      <c r="F35" s="173">
        <v>7527.268</v>
      </c>
      <c r="G35" s="59">
        <v>0</v>
      </c>
    </row>
    <row r="36" spans="1:7">
      <c r="A36" s="27" t="s">
        <v>87</v>
      </c>
      <c r="B36" s="27" t="s">
        <v>79</v>
      </c>
      <c r="C36" s="88" t="s">
        <v>154</v>
      </c>
      <c r="D36" s="60">
        <v>18.5</v>
      </c>
      <c r="E36" s="50">
        <v>0.2172</v>
      </c>
      <c r="F36" s="173">
        <v>5102.4759999999997</v>
      </c>
      <c r="G36" s="59">
        <v>0</v>
      </c>
    </row>
    <row r="37" spans="1:7">
      <c r="A37" s="27" t="s">
        <v>83</v>
      </c>
      <c r="B37" s="27" t="s">
        <v>79</v>
      </c>
      <c r="C37" s="88" t="s">
        <v>154</v>
      </c>
      <c r="D37" s="60">
        <v>17.2</v>
      </c>
      <c r="E37" s="50">
        <v>0.20039999999999999</v>
      </c>
      <c r="F37" s="173">
        <v>4895.7179999999998</v>
      </c>
      <c r="G37" s="59">
        <v>0</v>
      </c>
    </row>
    <row r="38" spans="1:7">
      <c r="A38" s="27" t="s">
        <v>84</v>
      </c>
      <c r="B38" s="27" t="s">
        <v>79</v>
      </c>
      <c r="C38" s="88" t="s">
        <v>154</v>
      </c>
      <c r="D38" s="60">
        <v>26</v>
      </c>
      <c r="E38" s="50">
        <v>0.17649999999999999</v>
      </c>
      <c r="F38" s="173">
        <v>630.70899999999995</v>
      </c>
      <c r="G38" s="59">
        <v>0</v>
      </c>
    </row>
    <row r="39" spans="1:7">
      <c r="A39" s="27" t="s">
        <v>89</v>
      </c>
      <c r="B39" s="27" t="s">
        <v>79</v>
      </c>
      <c r="C39" s="88" t="s">
        <v>154</v>
      </c>
      <c r="D39" s="60">
        <v>16</v>
      </c>
      <c r="E39" s="50">
        <v>0.16550000000000001</v>
      </c>
      <c r="F39" s="173">
        <v>12352.307000000001</v>
      </c>
      <c r="G39" s="59">
        <v>0</v>
      </c>
    </row>
    <row r="40" spans="1:7">
      <c r="A40" s="27" t="s">
        <v>86</v>
      </c>
      <c r="B40" s="27" t="s">
        <v>79</v>
      </c>
      <c r="C40" s="88" t="s">
        <v>154</v>
      </c>
      <c r="D40" s="60">
        <v>20.2</v>
      </c>
      <c r="E40" s="50">
        <v>0.15</v>
      </c>
      <c r="F40" s="173">
        <v>2150.0880000000002</v>
      </c>
      <c r="G40" s="59">
        <v>0</v>
      </c>
    </row>
    <row r="41" spans="1:7">
      <c r="A41" s="27" t="s">
        <v>94</v>
      </c>
      <c r="B41" s="27" t="s">
        <v>79</v>
      </c>
      <c r="C41" s="88" t="s">
        <v>154</v>
      </c>
      <c r="D41" s="60">
        <v>19</v>
      </c>
      <c r="E41" s="50">
        <v>0.15</v>
      </c>
      <c r="F41" s="173">
        <v>2200.4870000000001</v>
      </c>
      <c r="G41" s="59">
        <v>0</v>
      </c>
    </row>
    <row r="42" spans="1:7">
      <c r="A42" s="27" t="s">
        <v>96</v>
      </c>
      <c r="B42" s="27" t="s">
        <v>79</v>
      </c>
      <c r="C42" s="88" t="s">
        <v>154</v>
      </c>
      <c r="D42" s="60">
        <v>18.3</v>
      </c>
      <c r="E42" s="50">
        <v>0.15</v>
      </c>
      <c r="F42" s="173">
        <v>4273.4449999999997</v>
      </c>
      <c r="G42" s="59">
        <v>0</v>
      </c>
    </row>
    <row r="43" spans="1:7">
      <c r="A43" s="27" t="s">
        <v>288</v>
      </c>
      <c r="B43" s="27" t="s">
        <v>615</v>
      </c>
      <c r="C43" s="88" t="s">
        <v>154</v>
      </c>
      <c r="D43" s="60">
        <v>17.5</v>
      </c>
      <c r="E43" s="50">
        <v>0.15</v>
      </c>
      <c r="F43" s="173">
        <v>5532.24</v>
      </c>
      <c r="G43" s="59">
        <v>0</v>
      </c>
    </row>
    <row r="44" spans="1:7">
      <c r="A44" s="27" t="s">
        <v>294</v>
      </c>
      <c r="B44" s="27" t="s">
        <v>615</v>
      </c>
      <c r="C44" s="88" t="s">
        <v>154</v>
      </c>
      <c r="D44" s="60">
        <v>16.100000000000001</v>
      </c>
      <c r="E44" s="50">
        <v>0.15</v>
      </c>
      <c r="F44" s="173">
        <v>3734.4720000000002</v>
      </c>
      <c r="G44" s="59">
        <v>0</v>
      </c>
    </row>
    <row r="45" spans="1:7">
      <c r="A45" s="27" t="s">
        <v>379</v>
      </c>
      <c r="B45" s="27" t="s">
        <v>374</v>
      </c>
      <c r="C45" s="88" t="s">
        <v>154</v>
      </c>
      <c r="D45" s="60">
        <v>15</v>
      </c>
      <c r="E45" s="50">
        <v>0.15</v>
      </c>
      <c r="F45" s="173">
        <v>11459.654</v>
      </c>
      <c r="G45" s="59">
        <v>0</v>
      </c>
    </row>
    <row r="46" spans="1:7">
      <c r="A46" s="27" t="s">
        <v>85</v>
      </c>
      <c r="B46" s="27" t="s">
        <v>79</v>
      </c>
      <c r="C46" s="88" t="s">
        <v>154</v>
      </c>
      <c r="D46" s="60">
        <v>14.5</v>
      </c>
      <c r="E46" s="50">
        <v>0.15</v>
      </c>
      <c r="F46" s="173">
        <v>7212.2969999999996</v>
      </c>
      <c r="G46" s="59">
        <v>0</v>
      </c>
    </row>
    <row r="47" spans="1:7">
      <c r="A47" s="27" t="s">
        <v>97</v>
      </c>
      <c r="B47" s="27" t="s">
        <v>79</v>
      </c>
      <c r="C47" s="88" t="s">
        <v>154</v>
      </c>
      <c r="D47" s="60">
        <v>13.8</v>
      </c>
      <c r="E47" s="50">
        <v>0.15</v>
      </c>
      <c r="F47" s="173">
        <v>3830.7649999999999</v>
      </c>
      <c r="G47" s="59">
        <v>0</v>
      </c>
    </row>
    <row r="48" spans="1:7">
      <c r="A48" s="27" t="s">
        <v>292</v>
      </c>
      <c r="B48" s="27" t="s">
        <v>615</v>
      </c>
      <c r="C48" s="88" t="s">
        <v>154</v>
      </c>
      <c r="D48" s="60">
        <v>13.8</v>
      </c>
      <c r="E48" s="50">
        <v>0.15</v>
      </c>
      <c r="F48" s="173">
        <v>3518.9929999999999</v>
      </c>
      <c r="G48" s="59">
        <v>0</v>
      </c>
    </row>
    <row r="49" spans="1:7">
      <c r="A49" s="27" t="s">
        <v>290</v>
      </c>
      <c r="B49" s="27" t="s">
        <v>615</v>
      </c>
      <c r="C49" s="88" t="s">
        <v>154</v>
      </c>
      <c r="D49" s="60">
        <v>12.9</v>
      </c>
      <c r="E49" s="50">
        <v>0.15</v>
      </c>
      <c r="F49" s="173">
        <v>3365.549</v>
      </c>
      <c r="G49" s="59">
        <v>0</v>
      </c>
    </row>
    <row r="50" spans="1:7">
      <c r="A50" s="27" t="s">
        <v>383</v>
      </c>
      <c r="B50" s="27" t="s">
        <v>374</v>
      </c>
      <c r="C50" s="88" t="s">
        <v>154</v>
      </c>
      <c r="D50" s="60">
        <v>12.6</v>
      </c>
      <c r="E50" s="50">
        <v>0.15</v>
      </c>
      <c r="F50" s="173">
        <v>1845.1310000000001</v>
      </c>
      <c r="G50" s="59">
        <v>0</v>
      </c>
    </row>
    <row r="51" spans="1:7">
      <c r="A51" s="27" t="s">
        <v>100</v>
      </c>
      <c r="B51" s="27" t="s">
        <v>79</v>
      </c>
      <c r="C51" s="88" t="s">
        <v>154</v>
      </c>
      <c r="D51" s="60">
        <v>12.6</v>
      </c>
      <c r="E51" s="50">
        <v>0.15</v>
      </c>
      <c r="F51" s="173">
        <v>4469.5420000000004</v>
      </c>
      <c r="G51" s="59">
        <v>0</v>
      </c>
    </row>
    <row r="52" spans="1:7">
      <c r="A52" s="27" t="s">
        <v>82</v>
      </c>
      <c r="B52" s="27" t="s">
        <v>79</v>
      </c>
      <c r="C52" s="88" t="s">
        <v>154</v>
      </c>
      <c r="D52" s="60">
        <v>12.2</v>
      </c>
      <c r="E52" s="50">
        <v>0.15</v>
      </c>
      <c r="F52" s="173">
        <v>4759.8140000000003</v>
      </c>
      <c r="G52" s="59">
        <v>0</v>
      </c>
    </row>
    <row r="53" spans="1:7">
      <c r="A53" s="27" t="s">
        <v>382</v>
      </c>
      <c r="B53" s="27" t="s">
        <v>374</v>
      </c>
      <c r="C53" s="88" t="s">
        <v>154</v>
      </c>
      <c r="D53" s="60">
        <v>10.7</v>
      </c>
      <c r="E53" s="50">
        <v>0.15</v>
      </c>
      <c r="F53" s="173">
        <v>1608.4490000000001</v>
      </c>
      <c r="G53" s="59">
        <v>0</v>
      </c>
    </row>
  </sheetData>
  <sortState ref="A2:G50">
    <sortCondition descending="1" ref="E2:E50"/>
  </sortState>
  <mergeCells count="1">
    <mergeCell ref="A2:G2"/>
  </mergeCells>
  <phoneticPr fontId="19" type="noConversion"/>
  <pageMargins left="0.7" right="0.7" top="0.75" bottom="0.75" header="0.3" footer="0.3"/>
  <pageSetup orientation="portrait"/>
  <headerFooter differentFirst="1">
    <oddHeader>&amp;CSecond Class A County School District Supplement_x000D_(Showing all 2-A counties; sorted by aid ratio)</oddHeader>
    <firstHeader>&amp;CSecond Class A County School District Supplement
(Showing all second class A county school districts; sorted by aid ratio)</firstHead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view="pageLayout" workbookViewId="0">
      <selection activeCell="A8" sqref="A8"/>
    </sheetView>
  </sheetViews>
  <sheetFormatPr baseColWidth="10" defaultColWidth="8.7109375" defaultRowHeight="12" x14ac:dyDescent="0"/>
  <cols>
    <col min="1" max="1" width="19.5703125" style="138" customWidth="1"/>
    <col min="2" max="2" width="14.5703125" style="138" customWidth="1"/>
    <col min="3" max="3" width="12.42578125" style="138" customWidth="1"/>
    <col min="4" max="4" width="11.140625" style="138" customWidth="1"/>
    <col min="5" max="5" width="13.7109375" style="179" customWidth="1"/>
    <col min="6" max="6" width="15.85546875" style="138" customWidth="1"/>
    <col min="7" max="16384" width="8.7109375" style="138"/>
  </cols>
  <sheetData>
    <row r="1" spans="1:7" ht="59.25" customHeight="1" thickTop="1" thickBot="1">
      <c r="A1" s="241" t="s">
        <v>636</v>
      </c>
      <c r="B1" s="241"/>
      <c r="C1" s="241"/>
      <c r="D1" s="241"/>
      <c r="E1" s="241"/>
      <c r="F1" s="241"/>
      <c r="G1" s="178"/>
    </row>
    <row r="2" spans="1:7" ht="13" thickTop="1"/>
    <row r="3" spans="1:7" ht="24">
      <c r="A3" s="177" t="s">
        <v>443</v>
      </c>
      <c r="B3" s="177" t="s">
        <v>444</v>
      </c>
      <c r="C3" s="177" t="s">
        <v>242</v>
      </c>
      <c r="D3" s="177" t="s">
        <v>240</v>
      </c>
      <c r="E3" s="180" t="s">
        <v>234</v>
      </c>
      <c r="F3" s="177" t="s">
        <v>228</v>
      </c>
    </row>
    <row r="4" spans="1:7">
      <c r="A4" s="27" t="s">
        <v>608</v>
      </c>
      <c r="B4" s="27" t="s">
        <v>609</v>
      </c>
      <c r="C4" s="88">
        <v>3</v>
      </c>
      <c r="D4" s="50">
        <v>0.88639999999999997</v>
      </c>
      <c r="E4" s="181">
        <v>18256.488000000001</v>
      </c>
      <c r="F4" s="59">
        <v>0</v>
      </c>
    </row>
    <row r="5" spans="1:7">
      <c r="A5" s="27" t="s">
        <v>612</v>
      </c>
      <c r="B5" s="27" t="s">
        <v>613</v>
      </c>
      <c r="C5" s="88">
        <v>3</v>
      </c>
      <c r="D5" s="50">
        <v>0.84540000000000004</v>
      </c>
      <c r="E5" s="181">
        <v>7894.37</v>
      </c>
      <c r="F5" s="59">
        <v>0</v>
      </c>
    </row>
    <row r="6" spans="1:7">
      <c r="A6" s="27" t="s">
        <v>508</v>
      </c>
      <c r="B6" s="27" t="s">
        <v>509</v>
      </c>
      <c r="C6" s="88">
        <v>3</v>
      </c>
      <c r="D6" s="50">
        <v>0.80089999999999995</v>
      </c>
      <c r="E6" s="181">
        <v>1223.6849999999999</v>
      </c>
      <c r="F6" s="59">
        <v>0</v>
      </c>
    </row>
    <row r="7" spans="1:7">
      <c r="A7" s="27" t="s">
        <v>512</v>
      </c>
      <c r="B7" s="27" t="s">
        <v>509</v>
      </c>
      <c r="C7" s="88">
        <v>3</v>
      </c>
      <c r="D7" s="50">
        <v>0.7964</v>
      </c>
      <c r="E7" s="181">
        <v>1212.2270000000001</v>
      </c>
      <c r="F7" s="59">
        <v>0</v>
      </c>
    </row>
    <row r="8" spans="1:7">
      <c r="A8" s="27" t="s">
        <v>510</v>
      </c>
      <c r="B8" s="27" t="s">
        <v>511</v>
      </c>
      <c r="C8" s="88">
        <v>3</v>
      </c>
      <c r="D8" s="50">
        <v>0.77070000000000005</v>
      </c>
      <c r="E8" s="181">
        <v>1408.595</v>
      </c>
      <c r="F8" s="59">
        <v>0</v>
      </c>
    </row>
    <row r="9" spans="1:7">
      <c r="A9" s="27" t="s">
        <v>526</v>
      </c>
      <c r="B9" s="27" t="s">
        <v>527</v>
      </c>
      <c r="C9" s="88">
        <v>3</v>
      </c>
      <c r="D9" s="50">
        <v>0.76780000000000004</v>
      </c>
      <c r="E9" s="181">
        <v>1705.117</v>
      </c>
      <c r="F9" s="59">
        <v>0</v>
      </c>
    </row>
    <row r="10" spans="1:7">
      <c r="A10" s="27" t="s">
        <v>535</v>
      </c>
      <c r="B10" s="27" t="s">
        <v>509</v>
      </c>
      <c r="C10" s="88">
        <v>3</v>
      </c>
      <c r="D10" s="50">
        <v>0.76180000000000003</v>
      </c>
      <c r="E10" s="181">
        <v>13665.317999999999</v>
      </c>
      <c r="F10" s="59">
        <v>0</v>
      </c>
    </row>
    <row r="11" spans="1:7">
      <c r="A11" s="27" t="s">
        <v>541</v>
      </c>
      <c r="B11" s="27" t="s">
        <v>542</v>
      </c>
      <c r="C11" s="88">
        <v>3</v>
      </c>
      <c r="D11" s="50">
        <v>0.76149999999999995</v>
      </c>
      <c r="E11" s="181">
        <v>18875.156999999999</v>
      </c>
      <c r="F11" s="59">
        <v>0</v>
      </c>
    </row>
    <row r="12" spans="1:7">
      <c r="A12" s="27" t="s">
        <v>547</v>
      </c>
      <c r="B12" s="27" t="s">
        <v>509</v>
      </c>
      <c r="C12" s="88">
        <v>3</v>
      </c>
      <c r="D12" s="50">
        <v>0.75990000000000002</v>
      </c>
      <c r="E12" s="181">
        <v>2219.652</v>
      </c>
      <c r="F12" s="59">
        <v>0</v>
      </c>
    </row>
    <row r="13" spans="1:7">
      <c r="A13" s="27" t="s">
        <v>548</v>
      </c>
      <c r="B13" s="27" t="s">
        <v>549</v>
      </c>
      <c r="C13" s="88">
        <v>3</v>
      </c>
      <c r="D13" s="50">
        <v>0.75870000000000004</v>
      </c>
      <c r="E13" s="181">
        <v>985.81899999999996</v>
      </c>
      <c r="F13" s="59">
        <v>0</v>
      </c>
    </row>
    <row r="14" spans="1:7">
      <c r="A14" s="27" t="s">
        <v>563</v>
      </c>
      <c r="B14" s="27" t="s">
        <v>549</v>
      </c>
      <c r="C14" s="88">
        <v>3</v>
      </c>
      <c r="D14" s="50">
        <v>0.74809999999999999</v>
      </c>
      <c r="E14" s="181">
        <v>1228.797</v>
      </c>
      <c r="F14" s="59">
        <v>0</v>
      </c>
    </row>
    <row r="15" spans="1:7">
      <c r="A15" s="27" t="s">
        <v>562</v>
      </c>
      <c r="B15" s="27" t="s">
        <v>509</v>
      </c>
      <c r="C15" s="88">
        <v>3</v>
      </c>
      <c r="D15" s="50">
        <v>0.747</v>
      </c>
      <c r="E15" s="181">
        <v>1949.732</v>
      </c>
      <c r="F15" s="59">
        <v>0</v>
      </c>
    </row>
    <row r="16" spans="1:7">
      <c r="A16" s="27" t="s">
        <v>147</v>
      </c>
      <c r="B16" s="27" t="s">
        <v>509</v>
      </c>
      <c r="C16" s="88">
        <v>3</v>
      </c>
      <c r="D16" s="50">
        <v>0.74680000000000002</v>
      </c>
      <c r="E16" s="181">
        <v>1602.4590000000001</v>
      </c>
      <c r="F16" s="59">
        <v>0</v>
      </c>
    </row>
    <row r="17" spans="1:6">
      <c r="A17" s="27" t="s">
        <v>564</v>
      </c>
      <c r="B17" s="27" t="s">
        <v>565</v>
      </c>
      <c r="C17" s="88">
        <v>3</v>
      </c>
      <c r="D17" s="50">
        <v>0.73740000000000006</v>
      </c>
      <c r="E17" s="181">
        <v>2366.915</v>
      </c>
      <c r="F17" s="59">
        <v>0</v>
      </c>
    </row>
    <row r="18" spans="1:6">
      <c r="A18" s="27" t="s">
        <v>439</v>
      </c>
      <c r="B18" s="27" t="s">
        <v>511</v>
      </c>
      <c r="C18" s="88">
        <v>3</v>
      </c>
      <c r="D18" s="50">
        <v>0.73450000000000004</v>
      </c>
      <c r="E18" s="181">
        <v>6645.4139999999998</v>
      </c>
      <c r="F18" s="59">
        <v>0</v>
      </c>
    </row>
    <row r="19" spans="1:6">
      <c r="A19" s="27" t="s">
        <v>561</v>
      </c>
      <c r="B19" s="27" t="s">
        <v>549</v>
      </c>
      <c r="C19" s="88">
        <v>3</v>
      </c>
      <c r="D19" s="50">
        <v>0.73440000000000005</v>
      </c>
      <c r="E19" s="181">
        <v>2294.4560000000001</v>
      </c>
      <c r="F19" s="59">
        <v>0</v>
      </c>
    </row>
    <row r="20" spans="1:6">
      <c r="A20" s="27" t="s">
        <v>427</v>
      </c>
      <c r="B20" s="27" t="s">
        <v>428</v>
      </c>
      <c r="C20" s="88">
        <v>3</v>
      </c>
      <c r="D20" s="50">
        <v>0.70509999999999995</v>
      </c>
      <c r="E20" s="181">
        <v>11205.706</v>
      </c>
      <c r="F20" s="59">
        <v>0</v>
      </c>
    </row>
    <row r="21" spans="1:6">
      <c r="A21" s="27" t="s">
        <v>432</v>
      </c>
      <c r="B21" s="27" t="s">
        <v>428</v>
      </c>
      <c r="C21" s="88">
        <v>3</v>
      </c>
      <c r="D21" s="50">
        <v>0.70230000000000004</v>
      </c>
      <c r="E21" s="181">
        <v>1443.8820000000001</v>
      </c>
      <c r="F21" s="59">
        <v>0</v>
      </c>
    </row>
    <row r="22" spans="1:6">
      <c r="A22" s="27" t="s">
        <v>434</v>
      </c>
      <c r="B22" s="27" t="s">
        <v>527</v>
      </c>
      <c r="C22" s="88">
        <v>3</v>
      </c>
      <c r="D22" s="50">
        <v>0.68469999999999998</v>
      </c>
      <c r="E22" s="181">
        <v>9741.7139999999999</v>
      </c>
      <c r="F22" s="59">
        <v>0</v>
      </c>
    </row>
    <row r="23" spans="1:6">
      <c r="A23" s="27" t="s">
        <v>483</v>
      </c>
      <c r="B23" s="27" t="s">
        <v>509</v>
      </c>
      <c r="C23" s="88">
        <v>3</v>
      </c>
      <c r="D23" s="50">
        <v>0.67200000000000004</v>
      </c>
      <c r="E23" s="181">
        <v>1721.364</v>
      </c>
      <c r="F23" s="59">
        <v>0</v>
      </c>
    </row>
    <row r="24" spans="1:6">
      <c r="A24" s="27" t="s">
        <v>216</v>
      </c>
      <c r="B24" s="27" t="s">
        <v>565</v>
      </c>
      <c r="C24" s="88">
        <v>3</v>
      </c>
      <c r="D24" s="50">
        <v>0.66790000000000005</v>
      </c>
      <c r="E24" s="181">
        <v>2110.5700000000002</v>
      </c>
      <c r="F24" s="59">
        <v>0</v>
      </c>
    </row>
    <row r="25" spans="1:6">
      <c r="A25" s="27" t="s">
        <v>44</v>
      </c>
      <c r="B25" s="27" t="s">
        <v>549</v>
      </c>
      <c r="C25" s="88">
        <v>3</v>
      </c>
      <c r="D25" s="50">
        <v>0.66200000000000003</v>
      </c>
      <c r="E25" s="181">
        <v>2023.7670000000001</v>
      </c>
      <c r="F25" s="59">
        <v>0</v>
      </c>
    </row>
    <row r="26" spans="1:6">
      <c r="A26" s="61" t="s">
        <v>217</v>
      </c>
      <c r="B26" s="61" t="s">
        <v>565</v>
      </c>
      <c r="C26" s="89">
        <v>3</v>
      </c>
      <c r="D26" s="65">
        <v>0.66020000000000001</v>
      </c>
      <c r="E26" s="182">
        <v>10476.859</v>
      </c>
      <c r="F26" s="63">
        <v>1000000</v>
      </c>
    </row>
    <row r="27" spans="1:6">
      <c r="A27" s="27" t="s">
        <v>223</v>
      </c>
      <c r="B27" s="27" t="s">
        <v>565</v>
      </c>
      <c r="C27" s="88">
        <v>3</v>
      </c>
      <c r="D27" s="50">
        <v>0.65969999999999995</v>
      </c>
      <c r="E27" s="181">
        <v>5355.54</v>
      </c>
      <c r="F27" s="59">
        <v>0</v>
      </c>
    </row>
    <row r="28" spans="1:6">
      <c r="A28" s="27" t="s">
        <v>34</v>
      </c>
      <c r="B28" s="27" t="s">
        <v>549</v>
      </c>
      <c r="C28" s="88">
        <v>3</v>
      </c>
      <c r="D28" s="50">
        <v>0.65920000000000001</v>
      </c>
      <c r="E28" s="181">
        <v>2261.7939999999999</v>
      </c>
      <c r="F28" s="59">
        <v>0</v>
      </c>
    </row>
    <row r="29" spans="1:6">
      <c r="A29" s="27" t="s">
        <v>45</v>
      </c>
      <c r="B29" s="27" t="s">
        <v>549</v>
      </c>
      <c r="C29" s="88">
        <v>3</v>
      </c>
      <c r="D29" s="50">
        <v>0.65739999999999998</v>
      </c>
      <c r="E29" s="181">
        <v>2222.2069999999999</v>
      </c>
      <c r="F29" s="59">
        <v>0</v>
      </c>
    </row>
    <row r="30" spans="1:6">
      <c r="A30" s="27" t="s">
        <v>219</v>
      </c>
      <c r="B30" s="27" t="s">
        <v>565</v>
      </c>
      <c r="C30" s="88">
        <v>3</v>
      </c>
      <c r="D30" s="50">
        <v>0.65680000000000005</v>
      </c>
      <c r="E30" s="181">
        <v>1280.386</v>
      </c>
      <c r="F30" s="59">
        <v>0</v>
      </c>
    </row>
    <row r="31" spans="1:6">
      <c r="A31" s="27" t="s">
        <v>221</v>
      </c>
      <c r="B31" s="27" t="s">
        <v>565</v>
      </c>
      <c r="C31" s="88">
        <v>3</v>
      </c>
      <c r="D31" s="50">
        <v>0.65529999999999999</v>
      </c>
      <c r="E31" s="181">
        <v>7600.7879999999996</v>
      </c>
      <c r="F31" s="59">
        <v>0</v>
      </c>
    </row>
    <row r="32" spans="1:6">
      <c r="A32" s="27" t="s">
        <v>484</v>
      </c>
      <c r="B32" s="27" t="s">
        <v>509</v>
      </c>
      <c r="C32" s="88">
        <v>3</v>
      </c>
      <c r="D32" s="50">
        <v>0.64570000000000005</v>
      </c>
      <c r="E32" s="181">
        <v>1531.152</v>
      </c>
      <c r="F32" s="59">
        <v>0</v>
      </c>
    </row>
    <row r="33" spans="1:6">
      <c r="A33" s="27" t="s">
        <v>39</v>
      </c>
      <c r="B33" s="27" t="s">
        <v>549</v>
      </c>
      <c r="C33" s="88">
        <v>3</v>
      </c>
      <c r="D33" s="50">
        <v>0.63639999999999997</v>
      </c>
      <c r="E33" s="181">
        <v>4037.4580000000001</v>
      </c>
      <c r="F33" s="59">
        <v>0</v>
      </c>
    </row>
    <row r="34" spans="1:6">
      <c r="A34" s="27" t="s">
        <v>346</v>
      </c>
      <c r="B34" s="27" t="s">
        <v>609</v>
      </c>
      <c r="C34" s="88">
        <v>3</v>
      </c>
      <c r="D34" s="50">
        <v>0.63390000000000002</v>
      </c>
      <c r="E34" s="181">
        <v>1059.182</v>
      </c>
      <c r="F34" s="59">
        <v>0</v>
      </c>
    </row>
    <row r="35" spans="1:6">
      <c r="A35" s="27" t="s">
        <v>208</v>
      </c>
      <c r="B35" s="27" t="s">
        <v>542</v>
      </c>
      <c r="C35" s="88">
        <v>3</v>
      </c>
      <c r="D35" s="50">
        <v>0.63360000000000005</v>
      </c>
      <c r="E35" s="181">
        <v>1834.153</v>
      </c>
      <c r="F35" s="59">
        <v>0</v>
      </c>
    </row>
    <row r="36" spans="1:6">
      <c r="A36" s="27" t="s">
        <v>285</v>
      </c>
      <c r="B36" s="27" t="s">
        <v>511</v>
      </c>
      <c r="C36" s="88">
        <v>3</v>
      </c>
      <c r="D36" s="50">
        <v>0.626</v>
      </c>
      <c r="E36" s="181">
        <v>1245.52</v>
      </c>
      <c r="F36" s="59">
        <v>0</v>
      </c>
    </row>
    <row r="37" spans="1:6">
      <c r="A37" s="27" t="s">
        <v>244</v>
      </c>
      <c r="B37" s="27" t="s">
        <v>588</v>
      </c>
      <c r="C37" s="88">
        <v>3</v>
      </c>
      <c r="D37" s="50">
        <v>0.62439999999999996</v>
      </c>
      <c r="E37" s="181">
        <v>4411.4359999999997</v>
      </c>
      <c r="F37" s="59">
        <v>0</v>
      </c>
    </row>
    <row r="38" spans="1:6">
      <c r="A38" s="27" t="s">
        <v>32</v>
      </c>
      <c r="B38" s="27" t="s">
        <v>549</v>
      </c>
      <c r="C38" s="88">
        <v>3</v>
      </c>
      <c r="D38" s="50">
        <v>0.62419999999999998</v>
      </c>
      <c r="E38" s="181">
        <v>2735.2220000000002</v>
      </c>
      <c r="F38" s="59">
        <v>0</v>
      </c>
    </row>
    <row r="39" spans="1:6">
      <c r="A39" s="27" t="s">
        <v>280</v>
      </c>
      <c r="B39" s="27" t="s">
        <v>511</v>
      </c>
      <c r="C39" s="88">
        <v>3</v>
      </c>
      <c r="D39" s="50">
        <v>0.61670000000000003</v>
      </c>
      <c r="E39" s="181">
        <v>1179.248</v>
      </c>
      <c r="F39" s="59">
        <v>0</v>
      </c>
    </row>
    <row r="40" spans="1:6">
      <c r="A40" s="27" t="s">
        <v>181</v>
      </c>
      <c r="B40" s="27" t="s">
        <v>527</v>
      </c>
      <c r="C40" s="88">
        <v>3</v>
      </c>
      <c r="D40" s="50">
        <v>0.6149</v>
      </c>
      <c r="E40" s="181">
        <v>2560.0859999999998</v>
      </c>
      <c r="F40" s="59">
        <v>0</v>
      </c>
    </row>
    <row r="41" spans="1:6">
      <c r="A41" s="27" t="s">
        <v>41</v>
      </c>
      <c r="B41" s="27" t="s">
        <v>549</v>
      </c>
      <c r="C41" s="88">
        <v>3</v>
      </c>
      <c r="D41" s="50">
        <v>0.61219999999999997</v>
      </c>
      <c r="E41" s="181">
        <v>2228.2710000000002</v>
      </c>
      <c r="F41" s="59">
        <v>0</v>
      </c>
    </row>
    <row r="42" spans="1:6">
      <c r="A42" s="27" t="s">
        <v>54</v>
      </c>
      <c r="B42" s="27" t="s">
        <v>613</v>
      </c>
      <c r="C42" s="88">
        <v>3</v>
      </c>
      <c r="D42" s="50">
        <v>0.61</v>
      </c>
      <c r="E42" s="181">
        <v>3976.8519999999999</v>
      </c>
      <c r="F42" s="59">
        <v>0</v>
      </c>
    </row>
    <row r="43" spans="1:6">
      <c r="A43" s="27" t="s">
        <v>222</v>
      </c>
      <c r="B43" s="27" t="s">
        <v>565</v>
      </c>
      <c r="C43" s="88">
        <v>3</v>
      </c>
      <c r="D43" s="50">
        <v>0.60970000000000002</v>
      </c>
      <c r="E43" s="181">
        <v>2556.4319999999998</v>
      </c>
      <c r="F43" s="59">
        <v>0</v>
      </c>
    </row>
    <row r="44" spans="1:6">
      <c r="A44" s="27" t="s">
        <v>350</v>
      </c>
      <c r="B44" s="27" t="s">
        <v>609</v>
      </c>
      <c r="C44" s="88">
        <v>3</v>
      </c>
      <c r="D44" s="50">
        <v>0.60629999999999995</v>
      </c>
      <c r="E44" s="181">
        <v>3777.4119999999998</v>
      </c>
      <c r="F44" s="59">
        <v>0</v>
      </c>
    </row>
    <row r="45" spans="1:6">
      <c r="A45" s="27" t="s">
        <v>220</v>
      </c>
      <c r="B45" s="27" t="s">
        <v>565</v>
      </c>
      <c r="C45" s="88">
        <v>3</v>
      </c>
      <c r="D45" s="50">
        <v>0.60550000000000004</v>
      </c>
      <c r="E45" s="181">
        <v>3411.616</v>
      </c>
      <c r="F45" s="59">
        <v>0</v>
      </c>
    </row>
    <row r="46" spans="1:6">
      <c r="A46" s="27" t="s">
        <v>51</v>
      </c>
      <c r="B46" s="27" t="s">
        <v>613</v>
      </c>
      <c r="C46" s="88">
        <v>3</v>
      </c>
      <c r="D46" s="50">
        <v>0.5978</v>
      </c>
      <c r="E46" s="181">
        <v>3882.2040000000002</v>
      </c>
      <c r="F46" s="59">
        <v>0</v>
      </c>
    </row>
    <row r="47" spans="1:6">
      <c r="A47" s="27" t="s">
        <v>56</v>
      </c>
      <c r="B47" s="27" t="s">
        <v>613</v>
      </c>
      <c r="C47" s="88">
        <v>3</v>
      </c>
      <c r="D47" s="50">
        <v>0.5897</v>
      </c>
      <c r="E47" s="181">
        <v>5815.6959999999999</v>
      </c>
      <c r="F47" s="59">
        <v>0</v>
      </c>
    </row>
    <row r="48" spans="1:6">
      <c r="A48" s="27" t="s">
        <v>283</v>
      </c>
      <c r="B48" s="27" t="s">
        <v>511</v>
      </c>
      <c r="C48" s="88">
        <v>3</v>
      </c>
      <c r="D48" s="50">
        <v>0.58120000000000005</v>
      </c>
      <c r="E48" s="181">
        <v>833.16700000000003</v>
      </c>
      <c r="F48" s="59">
        <v>0</v>
      </c>
    </row>
    <row r="49" spans="1:6">
      <c r="A49" s="27" t="s">
        <v>177</v>
      </c>
      <c r="B49" s="27" t="s">
        <v>527</v>
      </c>
      <c r="C49" s="88">
        <v>3</v>
      </c>
      <c r="D49" s="50">
        <v>0.58040000000000003</v>
      </c>
      <c r="E49" s="181">
        <v>1636.758</v>
      </c>
      <c r="F49" s="59">
        <v>0</v>
      </c>
    </row>
    <row r="50" spans="1:6">
      <c r="A50" s="27" t="s">
        <v>306</v>
      </c>
      <c r="B50" s="27" t="s">
        <v>509</v>
      </c>
      <c r="C50" s="88">
        <v>3</v>
      </c>
      <c r="D50" s="50">
        <v>0.57699999999999996</v>
      </c>
      <c r="E50" s="181">
        <v>2178.6509999999998</v>
      </c>
      <c r="F50" s="59">
        <v>0</v>
      </c>
    </row>
    <row r="51" spans="1:6">
      <c r="A51" s="27" t="s">
        <v>587</v>
      </c>
      <c r="B51" s="27" t="s">
        <v>588</v>
      </c>
      <c r="C51" s="88">
        <v>3</v>
      </c>
      <c r="D51" s="50">
        <v>0.57420000000000004</v>
      </c>
      <c r="E51" s="181">
        <v>5854.2460000000001</v>
      </c>
      <c r="F51" s="59">
        <v>0</v>
      </c>
    </row>
    <row r="52" spans="1:6">
      <c r="A52" s="27" t="s">
        <v>37</v>
      </c>
      <c r="B52" s="27" t="s">
        <v>549</v>
      </c>
      <c r="C52" s="88">
        <v>3</v>
      </c>
      <c r="D52" s="50">
        <v>0.57079999999999997</v>
      </c>
      <c r="E52" s="181">
        <v>2987.8119999999999</v>
      </c>
      <c r="F52" s="59">
        <v>0</v>
      </c>
    </row>
    <row r="53" spans="1:6">
      <c r="A53" s="27" t="s">
        <v>352</v>
      </c>
      <c r="B53" s="27" t="s">
        <v>609</v>
      </c>
      <c r="C53" s="88">
        <v>3</v>
      </c>
      <c r="D53" s="50">
        <v>0.5706</v>
      </c>
      <c r="E53" s="181">
        <v>2726.9319999999998</v>
      </c>
      <c r="F53" s="59">
        <v>0</v>
      </c>
    </row>
    <row r="54" spans="1:6">
      <c r="A54" s="27" t="s">
        <v>276</v>
      </c>
      <c r="B54" s="27" t="s">
        <v>270</v>
      </c>
      <c r="C54" s="88">
        <v>3</v>
      </c>
      <c r="D54" s="50">
        <v>0.56999999999999995</v>
      </c>
      <c r="E54" s="181">
        <v>3505.86</v>
      </c>
      <c r="F54" s="59">
        <v>0</v>
      </c>
    </row>
    <row r="55" spans="1:6">
      <c r="A55" s="27" t="s">
        <v>481</v>
      </c>
      <c r="B55" s="27" t="s">
        <v>509</v>
      </c>
      <c r="C55" s="88">
        <v>3</v>
      </c>
      <c r="D55" s="50">
        <v>0.56869999999999998</v>
      </c>
      <c r="E55" s="181">
        <v>2086.4920000000002</v>
      </c>
      <c r="F55" s="59">
        <v>0</v>
      </c>
    </row>
    <row r="56" spans="1:6">
      <c r="A56" s="27" t="s">
        <v>43</v>
      </c>
      <c r="B56" s="27" t="s">
        <v>549</v>
      </c>
      <c r="C56" s="88">
        <v>3</v>
      </c>
      <c r="D56" s="50">
        <v>0.56489999999999996</v>
      </c>
      <c r="E56" s="181">
        <v>4173.0450000000001</v>
      </c>
      <c r="F56" s="59">
        <v>0</v>
      </c>
    </row>
    <row r="57" spans="1:6">
      <c r="A57" s="27" t="s">
        <v>33</v>
      </c>
      <c r="B57" s="27" t="s">
        <v>549</v>
      </c>
      <c r="C57" s="88">
        <v>3</v>
      </c>
      <c r="D57" s="50">
        <v>0.56359999999999999</v>
      </c>
      <c r="E57" s="181">
        <v>1907.614</v>
      </c>
      <c r="F57" s="59">
        <v>0</v>
      </c>
    </row>
    <row r="58" spans="1:6">
      <c r="A58" s="27" t="s">
        <v>103</v>
      </c>
      <c r="B58" s="27" t="s">
        <v>104</v>
      </c>
      <c r="C58" s="88">
        <v>3</v>
      </c>
      <c r="D58" s="50">
        <v>0.55940000000000001</v>
      </c>
      <c r="E58" s="181">
        <v>3356.0619999999999</v>
      </c>
      <c r="F58" s="59">
        <v>0</v>
      </c>
    </row>
    <row r="59" spans="1:6">
      <c r="A59" s="27" t="s">
        <v>42</v>
      </c>
      <c r="B59" s="27" t="s">
        <v>549</v>
      </c>
      <c r="C59" s="88">
        <v>3</v>
      </c>
      <c r="D59" s="50">
        <v>0.55659999999999998</v>
      </c>
      <c r="E59" s="181">
        <v>5156.4970000000003</v>
      </c>
      <c r="F59" s="59">
        <v>0</v>
      </c>
    </row>
    <row r="60" spans="1:6">
      <c r="A60" s="27" t="s">
        <v>356</v>
      </c>
      <c r="B60" s="27" t="s">
        <v>609</v>
      </c>
      <c r="C60" s="88">
        <v>3</v>
      </c>
      <c r="D60" s="50">
        <v>0.55469999999999997</v>
      </c>
      <c r="E60" s="181">
        <v>3593.72</v>
      </c>
      <c r="F60" s="59">
        <v>0</v>
      </c>
    </row>
    <row r="61" spans="1:6">
      <c r="A61" s="27" t="s">
        <v>180</v>
      </c>
      <c r="B61" s="27" t="s">
        <v>527</v>
      </c>
      <c r="C61" s="88">
        <v>3</v>
      </c>
      <c r="D61" s="50">
        <v>0.54610000000000003</v>
      </c>
      <c r="E61" s="181">
        <v>935.83299999999997</v>
      </c>
      <c r="F61" s="59">
        <v>0</v>
      </c>
    </row>
    <row r="62" spans="1:6">
      <c r="A62" s="27" t="s">
        <v>351</v>
      </c>
      <c r="B62" s="27" t="s">
        <v>609</v>
      </c>
      <c r="C62" s="88">
        <v>3</v>
      </c>
      <c r="D62" s="50">
        <v>0.54579999999999995</v>
      </c>
      <c r="E62" s="181">
        <v>4273.8540000000003</v>
      </c>
      <c r="F62" s="59">
        <v>0</v>
      </c>
    </row>
    <row r="63" spans="1:6">
      <c r="A63" s="27" t="s">
        <v>184</v>
      </c>
      <c r="B63" s="27" t="s">
        <v>428</v>
      </c>
      <c r="C63" s="88">
        <v>3</v>
      </c>
      <c r="D63" s="50">
        <v>0.54459999999999997</v>
      </c>
      <c r="E63" s="181">
        <v>2930.7919999999999</v>
      </c>
      <c r="F63" s="59">
        <v>0</v>
      </c>
    </row>
    <row r="64" spans="1:6">
      <c r="A64" s="27" t="s">
        <v>354</v>
      </c>
      <c r="B64" s="27" t="s">
        <v>609</v>
      </c>
      <c r="C64" s="88">
        <v>3</v>
      </c>
      <c r="D64" s="50">
        <v>0.54200000000000004</v>
      </c>
      <c r="E64" s="181">
        <v>2458.5100000000002</v>
      </c>
      <c r="F64" s="59">
        <v>0</v>
      </c>
    </row>
    <row r="65" spans="1:6">
      <c r="A65" s="27" t="s">
        <v>179</v>
      </c>
      <c r="B65" s="27" t="s">
        <v>527</v>
      </c>
      <c r="C65" s="88">
        <v>3</v>
      </c>
      <c r="D65" s="50">
        <v>0.53779999999999994</v>
      </c>
      <c r="E65" s="181">
        <v>3160.2060000000001</v>
      </c>
      <c r="F65" s="59">
        <v>0</v>
      </c>
    </row>
    <row r="66" spans="1:6">
      <c r="A66" s="27" t="s">
        <v>282</v>
      </c>
      <c r="B66" s="27" t="s">
        <v>511</v>
      </c>
      <c r="C66" s="88">
        <v>3</v>
      </c>
      <c r="D66" s="50">
        <v>0.53690000000000004</v>
      </c>
      <c r="E66" s="181">
        <v>2428.9290000000001</v>
      </c>
      <c r="F66" s="59">
        <v>0</v>
      </c>
    </row>
    <row r="67" spans="1:6">
      <c r="A67" s="27" t="s">
        <v>109</v>
      </c>
      <c r="B67" s="27" t="s">
        <v>104</v>
      </c>
      <c r="C67" s="88">
        <v>3</v>
      </c>
      <c r="D67" s="50">
        <v>0.5343</v>
      </c>
      <c r="E67" s="181">
        <v>1832.3689999999999</v>
      </c>
      <c r="F67" s="59">
        <v>0</v>
      </c>
    </row>
    <row r="68" spans="1:6">
      <c r="A68" s="27" t="s">
        <v>269</v>
      </c>
      <c r="B68" s="27" t="s">
        <v>270</v>
      </c>
      <c r="C68" s="88">
        <v>3</v>
      </c>
      <c r="D68" s="50">
        <v>0.53420000000000001</v>
      </c>
      <c r="E68" s="181">
        <v>2836.9279999999999</v>
      </c>
      <c r="F68" s="59">
        <v>0</v>
      </c>
    </row>
    <row r="69" spans="1:6">
      <c r="A69" s="27" t="s">
        <v>152</v>
      </c>
      <c r="B69" s="27" t="s">
        <v>527</v>
      </c>
      <c r="C69" s="88">
        <v>3</v>
      </c>
      <c r="D69" s="50">
        <v>0.53110000000000002</v>
      </c>
      <c r="E69" s="181">
        <v>1700.9380000000001</v>
      </c>
      <c r="F69" s="59">
        <v>0</v>
      </c>
    </row>
    <row r="70" spans="1:6">
      <c r="A70" s="27" t="s">
        <v>176</v>
      </c>
      <c r="B70" s="27" t="s">
        <v>527</v>
      </c>
      <c r="C70" s="88">
        <v>3</v>
      </c>
      <c r="D70" s="50">
        <v>0.53029999999999999</v>
      </c>
      <c r="E70" s="181">
        <v>1569.415</v>
      </c>
      <c r="F70" s="59">
        <v>0</v>
      </c>
    </row>
    <row r="71" spans="1:6">
      <c r="A71" s="27" t="s">
        <v>186</v>
      </c>
      <c r="B71" s="27" t="s">
        <v>428</v>
      </c>
      <c r="C71" s="88">
        <v>3</v>
      </c>
      <c r="D71" s="50">
        <v>0.52969999999999995</v>
      </c>
      <c r="E71" s="181">
        <v>3888.1889999999999</v>
      </c>
      <c r="F71" s="59">
        <v>0</v>
      </c>
    </row>
    <row r="72" spans="1:6">
      <c r="A72" s="27" t="s">
        <v>52</v>
      </c>
      <c r="B72" s="27" t="s">
        <v>613</v>
      </c>
      <c r="C72" s="88">
        <v>3</v>
      </c>
      <c r="D72" s="50">
        <v>0.52790000000000004</v>
      </c>
      <c r="E72" s="181">
        <v>2716.3780000000002</v>
      </c>
      <c r="F72" s="59">
        <v>0</v>
      </c>
    </row>
    <row r="73" spans="1:6">
      <c r="A73" s="27" t="s">
        <v>57</v>
      </c>
      <c r="B73" s="27" t="s">
        <v>613</v>
      </c>
      <c r="C73" s="88">
        <v>3</v>
      </c>
      <c r="D73" s="50">
        <v>0.52790000000000004</v>
      </c>
      <c r="E73" s="181">
        <v>3077.5340000000001</v>
      </c>
      <c r="F73" s="59">
        <v>0</v>
      </c>
    </row>
    <row r="74" spans="1:6">
      <c r="A74" s="27" t="s">
        <v>36</v>
      </c>
      <c r="B74" s="27" t="s">
        <v>549</v>
      </c>
      <c r="C74" s="88">
        <v>3</v>
      </c>
      <c r="D74" s="50">
        <v>0.52759999999999996</v>
      </c>
      <c r="E74" s="181">
        <v>4350.7790000000005</v>
      </c>
      <c r="F74" s="59">
        <v>0</v>
      </c>
    </row>
    <row r="75" spans="1:6">
      <c r="A75" s="27" t="s">
        <v>349</v>
      </c>
      <c r="B75" s="27" t="s">
        <v>609</v>
      </c>
      <c r="C75" s="88">
        <v>3</v>
      </c>
      <c r="D75" s="50">
        <v>0.5222</v>
      </c>
      <c r="E75" s="181">
        <v>2883.0509999999999</v>
      </c>
      <c r="F75" s="59">
        <v>0</v>
      </c>
    </row>
    <row r="76" spans="1:6">
      <c r="A76" s="27" t="s">
        <v>62</v>
      </c>
      <c r="B76" s="27" t="s">
        <v>613</v>
      </c>
      <c r="C76" s="88">
        <v>3</v>
      </c>
      <c r="D76" s="50">
        <v>0.52059999999999995</v>
      </c>
      <c r="E76" s="181">
        <v>3287.1669999999999</v>
      </c>
      <c r="F76" s="59">
        <v>0</v>
      </c>
    </row>
    <row r="77" spans="1:6">
      <c r="A77" s="27" t="s">
        <v>214</v>
      </c>
      <c r="B77" s="27" t="s">
        <v>565</v>
      </c>
      <c r="C77" s="88">
        <v>3</v>
      </c>
      <c r="D77" s="50">
        <v>0.51690000000000003</v>
      </c>
      <c r="E77" s="181">
        <v>3053.2860000000001</v>
      </c>
      <c r="F77" s="59">
        <v>0</v>
      </c>
    </row>
    <row r="78" spans="1:6">
      <c r="A78" s="27" t="s">
        <v>213</v>
      </c>
      <c r="B78" s="27" t="s">
        <v>542</v>
      </c>
      <c r="C78" s="88">
        <v>3</v>
      </c>
      <c r="D78" s="50">
        <v>0.5121</v>
      </c>
      <c r="E78" s="181">
        <v>4261.4489999999996</v>
      </c>
      <c r="F78" s="59">
        <v>0</v>
      </c>
    </row>
    <row r="79" spans="1:6">
      <c r="A79" s="27" t="s">
        <v>305</v>
      </c>
      <c r="B79" s="27" t="s">
        <v>509</v>
      </c>
      <c r="C79" s="88">
        <v>3</v>
      </c>
      <c r="D79" s="50">
        <v>0.51149999999999995</v>
      </c>
      <c r="E79" s="181">
        <v>2187.6550000000002</v>
      </c>
      <c r="F79" s="59">
        <v>0</v>
      </c>
    </row>
    <row r="80" spans="1:6">
      <c r="A80" s="27" t="s">
        <v>106</v>
      </c>
      <c r="B80" s="27" t="s">
        <v>104</v>
      </c>
      <c r="C80" s="88">
        <v>3</v>
      </c>
      <c r="D80" s="50">
        <v>0.51049999999999995</v>
      </c>
      <c r="E80" s="181">
        <v>9163.1790000000001</v>
      </c>
      <c r="F80" s="59">
        <v>0</v>
      </c>
    </row>
    <row r="81" spans="1:6">
      <c r="A81" s="27" t="s">
        <v>206</v>
      </c>
      <c r="B81" s="27" t="s">
        <v>542</v>
      </c>
      <c r="C81" s="88">
        <v>3</v>
      </c>
      <c r="D81" s="50">
        <v>0.50519999999999998</v>
      </c>
      <c r="E81" s="181">
        <v>1545.0719999999999</v>
      </c>
      <c r="F81" s="59">
        <v>0</v>
      </c>
    </row>
    <row r="82" spans="1:6">
      <c r="A82" s="27" t="s">
        <v>60</v>
      </c>
      <c r="B82" s="27" t="s">
        <v>613</v>
      </c>
      <c r="C82" s="88">
        <v>3</v>
      </c>
      <c r="D82" s="50">
        <v>0.50109999999999999</v>
      </c>
      <c r="E82" s="181">
        <v>3908.4180000000001</v>
      </c>
      <c r="F82" s="59">
        <v>0</v>
      </c>
    </row>
    <row r="83" spans="1:6">
      <c r="A83" s="27" t="s">
        <v>178</v>
      </c>
      <c r="B83" s="27" t="s">
        <v>527</v>
      </c>
      <c r="C83" s="88">
        <v>3</v>
      </c>
      <c r="D83" s="50">
        <v>0.49969999999999998</v>
      </c>
      <c r="E83" s="181">
        <v>1690.86</v>
      </c>
      <c r="F83" s="59">
        <v>0</v>
      </c>
    </row>
    <row r="84" spans="1:6">
      <c r="A84" s="27" t="s">
        <v>182</v>
      </c>
      <c r="B84" s="27" t="s">
        <v>428</v>
      </c>
      <c r="C84" s="88">
        <v>3</v>
      </c>
      <c r="D84" s="50">
        <v>0.49409999999999998</v>
      </c>
      <c r="E84" s="181">
        <v>3202.0940000000001</v>
      </c>
      <c r="F84" s="59">
        <v>0</v>
      </c>
    </row>
    <row r="85" spans="1:6">
      <c r="A85" s="27" t="s">
        <v>111</v>
      </c>
      <c r="B85" s="27" t="s">
        <v>104</v>
      </c>
      <c r="C85" s="88">
        <v>3</v>
      </c>
      <c r="D85" s="50">
        <v>0.49249999999999999</v>
      </c>
      <c r="E85" s="181">
        <v>2222.1889999999999</v>
      </c>
      <c r="F85" s="59">
        <v>0</v>
      </c>
    </row>
    <row r="86" spans="1:6">
      <c r="A86" s="27" t="s">
        <v>414</v>
      </c>
      <c r="B86" s="27" t="s">
        <v>588</v>
      </c>
      <c r="C86" s="88">
        <v>3</v>
      </c>
      <c r="D86" s="50">
        <v>0.4924</v>
      </c>
      <c r="E86" s="181">
        <v>2836.4009999999998</v>
      </c>
      <c r="F86" s="59">
        <v>0</v>
      </c>
    </row>
    <row r="87" spans="1:6">
      <c r="A87" s="27" t="s">
        <v>589</v>
      </c>
      <c r="B87" s="27" t="s">
        <v>588</v>
      </c>
      <c r="C87" s="88">
        <v>3</v>
      </c>
      <c r="D87" s="50">
        <v>0.49130000000000001</v>
      </c>
      <c r="E87" s="181">
        <v>8747.7129999999997</v>
      </c>
      <c r="F87" s="59">
        <v>0</v>
      </c>
    </row>
    <row r="88" spans="1:6">
      <c r="A88" s="27" t="s">
        <v>55</v>
      </c>
      <c r="B88" s="27" t="s">
        <v>613</v>
      </c>
      <c r="C88" s="88">
        <v>3</v>
      </c>
      <c r="D88" s="50">
        <v>0.48759999999999998</v>
      </c>
      <c r="E88" s="181">
        <v>3152.288</v>
      </c>
      <c r="F88" s="59">
        <v>0</v>
      </c>
    </row>
    <row r="89" spans="1:6">
      <c r="A89" s="27" t="s">
        <v>194</v>
      </c>
      <c r="B89" s="27" t="s">
        <v>428</v>
      </c>
      <c r="C89" s="88">
        <v>3</v>
      </c>
      <c r="D89" s="50">
        <v>0.48480000000000001</v>
      </c>
      <c r="E89" s="181">
        <v>4412.2669999999998</v>
      </c>
      <c r="F89" s="59">
        <v>0</v>
      </c>
    </row>
    <row r="90" spans="1:6">
      <c r="A90" s="27" t="s">
        <v>348</v>
      </c>
      <c r="B90" s="27" t="s">
        <v>609</v>
      </c>
      <c r="C90" s="88">
        <v>3</v>
      </c>
      <c r="D90" s="50">
        <v>0.48470000000000002</v>
      </c>
      <c r="E90" s="181">
        <v>1688.028</v>
      </c>
      <c r="F90" s="59">
        <v>0</v>
      </c>
    </row>
    <row r="91" spans="1:6">
      <c r="A91" s="27" t="s">
        <v>218</v>
      </c>
      <c r="B91" s="27" t="s">
        <v>565</v>
      </c>
      <c r="C91" s="88">
        <v>3</v>
      </c>
      <c r="D91" s="50">
        <v>0.4834</v>
      </c>
      <c r="E91" s="181">
        <v>2089.9169999999999</v>
      </c>
      <c r="F91" s="59">
        <v>0</v>
      </c>
    </row>
    <row r="92" spans="1:6">
      <c r="A92" s="27" t="s">
        <v>105</v>
      </c>
      <c r="B92" s="27" t="s">
        <v>104</v>
      </c>
      <c r="C92" s="88">
        <v>3</v>
      </c>
      <c r="D92" s="50">
        <v>0.47910000000000003</v>
      </c>
      <c r="E92" s="181">
        <v>15193.312</v>
      </c>
      <c r="F92" s="59">
        <v>0</v>
      </c>
    </row>
    <row r="93" spans="1:6">
      <c r="A93" s="27" t="s">
        <v>274</v>
      </c>
      <c r="B93" s="27" t="s">
        <v>270</v>
      </c>
      <c r="C93" s="88">
        <v>3</v>
      </c>
      <c r="D93" s="50">
        <v>0.47770000000000001</v>
      </c>
      <c r="E93" s="181">
        <v>2823.1930000000002</v>
      </c>
      <c r="F93" s="59">
        <v>0</v>
      </c>
    </row>
    <row r="94" spans="1:6">
      <c r="A94" s="27" t="s">
        <v>359</v>
      </c>
      <c r="B94" s="27" t="s">
        <v>609</v>
      </c>
      <c r="C94" s="88">
        <v>3</v>
      </c>
      <c r="D94" s="50">
        <v>0.4768</v>
      </c>
      <c r="E94" s="181">
        <v>1543.5640000000001</v>
      </c>
      <c r="F94" s="59">
        <v>0</v>
      </c>
    </row>
    <row r="95" spans="1:6">
      <c r="A95" s="27" t="s">
        <v>191</v>
      </c>
      <c r="B95" s="27" t="s">
        <v>428</v>
      </c>
      <c r="C95" s="88">
        <v>3</v>
      </c>
      <c r="D95" s="50">
        <v>0.47660000000000002</v>
      </c>
      <c r="E95" s="181">
        <v>5150.8320000000003</v>
      </c>
      <c r="F95" s="59">
        <v>0</v>
      </c>
    </row>
    <row r="96" spans="1:6">
      <c r="A96" s="27" t="s">
        <v>38</v>
      </c>
      <c r="B96" s="27" t="s">
        <v>549</v>
      </c>
      <c r="C96" s="88">
        <v>3</v>
      </c>
      <c r="D96" s="50">
        <v>0.47620000000000001</v>
      </c>
      <c r="E96" s="181">
        <v>6242.11</v>
      </c>
      <c r="F96" s="59">
        <v>0</v>
      </c>
    </row>
    <row r="97" spans="1:6">
      <c r="A97" s="27" t="s">
        <v>272</v>
      </c>
      <c r="B97" s="27" t="s">
        <v>270</v>
      </c>
      <c r="C97" s="88">
        <v>3</v>
      </c>
      <c r="D97" s="50">
        <v>0.47549999999999998</v>
      </c>
      <c r="E97" s="181">
        <v>4964.3019999999997</v>
      </c>
      <c r="F97" s="59">
        <v>0</v>
      </c>
    </row>
    <row r="98" spans="1:6">
      <c r="A98" s="27" t="s">
        <v>50</v>
      </c>
      <c r="B98" s="27" t="s">
        <v>613</v>
      </c>
      <c r="C98" s="88">
        <v>3</v>
      </c>
      <c r="D98" s="50">
        <v>0.47149999999999997</v>
      </c>
      <c r="E98" s="181">
        <v>6245.4170000000004</v>
      </c>
      <c r="F98" s="59">
        <v>0</v>
      </c>
    </row>
    <row r="99" spans="1:6">
      <c r="A99" s="27" t="s">
        <v>482</v>
      </c>
      <c r="B99" s="27" t="s">
        <v>509</v>
      </c>
      <c r="C99" s="88">
        <v>3</v>
      </c>
      <c r="D99" s="50">
        <v>0.46850000000000003</v>
      </c>
      <c r="E99" s="181">
        <v>7352.4279999999999</v>
      </c>
      <c r="F99" s="59">
        <v>0</v>
      </c>
    </row>
    <row r="100" spans="1:6">
      <c r="A100" s="27" t="s">
        <v>187</v>
      </c>
      <c r="B100" s="27" t="s">
        <v>428</v>
      </c>
      <c r="C100" s="88">
        <v>3</v>
      </c>
      <c r="D100" s="50">
        <v>0.4662</v>
      </c>
      <c r="E100" s="181">
        <v>4088.915</v>
      </c>
      <c r="F100" s="59">
        <v>0</v>
      </c>
    </row>
    <row r="101" spans="1:6">
      <c r="A101" s="27" t="s">
        <v>347</v>
      </c>
      <c r="B101" s="27" t="s">
        <v>609</v>
      </c>
      <c r="C101" s="88">
        <v>3</v>
      </c>
      <c r="D101" s="50">
        <v>0.46579999999999999</v>
      </c>
      <c r="E101" s="181">
        <v>7113.0730000000003</v>
      </c>
      <c r="F101" s="59">
        <v>0</v>
      </c>
    </row>
    <row r="102" spans="1:6">
      <c r="A102" s="27" t="s">
        <v>49</v>
      </c>
      <c r="B102" s="27" t="s">
        <v>613</v>
      </c>
      <c r="C102" s="88">
        <v>3</v>
      </c>
      <c r="D102" s="50">
        <v>0.4657</v>
      </c>
      <c r="E102" s="181">
        <v>5893.4470000000001</v>
      </c>
      <c r="F102" s="59">
        <v>0</v>
      </c>
    </row>
    <row r="103" spans="1:6">
      <c r="A103" s="27" t="s">
        <v>58</v>
      </c>
      <c r="B103" s="27" t="s">
        <v>613</v>
      </c>
      <c r="C103" s="88">
        <v>3</v>
      </c>
      <c r="D103" s="50">
        <v>0.46060000000000001</v>
      </c>
      <c r="E103" s="181">
        <v>4085.8049999999998</v>
      </c>
      <c r="F103" s="59">
        <v>0</v>
      </c>
    </row>
    <row r="104" spans="1:6">
      <c r="A104" s="27" t="s">
        <v>353</v>
      </c>
      <c r="B104" s="27" t="s">
        <v>609</v>
      </c>
      <c r="C104" s="88">
        <v>3</v>
      </c>
      <c r="D104" s="50">
        <v>0.4597</v>
      </c>
      <c r="E104" s="181">
        <v>4155.9480000000003</v>
      </c>
      <c r="F104" s="59">
        <v>0</v>
      </c>
    </row>
    <row r="105" spans="1:6">
      <c r="A105" s="27" t="s">
        <v>193</v>
      </c>
      <c r="B105" s="27" t="s">
        <v>428</v>
      </c>
      <c r="C105" s="88">
        <v>3</v>
      </c>
      <c r="D105" s="50">
        <v>0.45550000000000002</v>
      </c>
      <c r="E105" s="181">
        <v>3759.8470000000002</v>
      </c>
      <c r="F105" s="59">
        <v>0</v>
      </c>
    </row>
    <row r="106" spans="1:6">
      <c r="A106" s="27" t="s">
        <v>281</v>
      </c>
      <c r="B106" s="27" t="s">
        <v>511</v>
      </c>
      <c r="C106" s="88">
        <v>3</v>
      </c>
      <c r="D106" s="50">
        <v>0.4546</v>
      </c>
      <c r="E106" s="181">
        <v>3806.9940000000001</v>
      </c>
      <c r="F106" s="59">
        <v>0</v>
      </c>
    </row>
    <row r="107" spans="1:6">
      <c r="A107" s="27" t="s">
        <v>108</v>
      </c>
      <c r="B107" s="27" t="s">
        <v>104</v>
      </c>
      <c r="C107" s="88">
        <v>3</v>
      </c>
      <c r="D107" s="50">
        <v>0.45400000000000001</v>
      </c>
      <c r="E107" s="181">
        <v>5753.5349999999999</v>
      </c>
      <c r="F107" s="59">
        <v>0</v>
      </c>
    </row>
    <row r="108" spans="1:6">
      <c r="A108" s="27" t="s">
        <v>151</v>
      </c>
      <c r="B108" s="27" t="s">
        <v>609</v>
      </c>
      <c r="C108" s="88">
        <v>3</v>
      </c>
      <c r="D108" s="50">
        <v>0.45290000000000002</v>
      </c>
      <c r="E108" s="181">
        <v>5937.4489999999996</v>
      </c>
      <c r="F108" s="59">
        <v>0</v>
      </c>
    </row>
    <row r="109" spans="1:6">
      <c r="A109" s="27" t="s">
        <v>59</v>
      </c>
      <c r="B109" s="27" t="s">
        <v>613</v>
      </c>
      <c r="C109" s="88">
        <v>3</v>
      </c>
      <c r="D109" s="50">
        <v>0.44769999999999999</v>
      </c>
      <c r="E109" s="181">
        <v>3279.884</v>
      </c>
      <c r="F109" s="59">
        <v>0</v>
      </c>
    </row>
    <row r="110" spans="1:6">
      <c r="A110" s="27" t="s">
        <v>357</v>
      </c>
      <c r="B110" s="27" t="s">
        <v>609</v>
      </c>
      <c r="C110" s="88">
        <v>3</v>
      </c>
      <c r="D110" s="50">
        <v>0.44330000000000003</v>
      </c>
      <c r="E110" s="181">
        <v>1806.8530000000001</v>
      </c>
      <c r="F110" s="59">
        <v>0</v>
      </c>
    </row>
    <row r="111" spans="1:6">
      <c r="A111" s="27" t="s">
        <v>304</v>
      </c>
      <c r="B111" s="27" t="s">
        <v>509</v>
      </c>
      <c r="C111" s="88">
        <v>3</v>
      </c>
      <c r="D111" s="50">
        <v>0.44319999999999998</v>
      </c>
      <c r="E111" s="181">
        <v>1619.011</v>
      </c>
      <c r="F111" s="59">
        <v>0</v>
      </c>
    </row>
    <row r="112" spans="1:6">
      <c r="A112" s="27" t="s">
        <v>358</v>
      </c>
      <c r="B112" s="27" t="s">
        <v>609</v>
      </c>
      <c r="C112" s="88">
        <v>3</v>
      </c>
      <c r="D112" s="50">
        <v>0.44290000000000002</v>
      </c>
      <c r="E112" s="181">
        <v>1961.8820000000001</v>
      </c>
      <c r="F112" s="59">
        <v>0</v>
      </c>
    </row>
    <row r="113" spans="1:6">
      <c r="A113" s="27" t="s">
        <v>215</v>
      </c>
      <c r="B113" s="27" t="s">
        <v>565</v>
      </c>
      <c r="C113" s="88">
        <v>3</v>
      </c>
      <c r="D113" s="50">
        <v>0.43959999999999999</v>
      </c>
      <c r="E113" s="181">
        <v>2747.6089999999999</v>
      </c>
      <c r="F113" s="59">
        <v>0</v>
      </c>
    </row>
    <row r="114" spans="1:6">
      <c r="A114" s="27" t="s">
        <v>209</v>
      </c>
      <c r="B114" s="27" t="s">
        <v>542</v>
      </c>
      <c r="C114" s="88">
        <v>3</v>
      </c>
      <c r="D114" s="50">
        <v>0.42530000000000001</v>
      </c>
      <c r="E114" s="181">
        <v>2286.9639999999999</v>
      </c>
      <c r="F114" s="59">
        <v>0</v>
      </c>
    </row>
    <row r="115" spans="1:6">
      <c r="A115" s="27" t="s">
        <v>35</v>
      </c>
      <c r="B115" s="27" t="s">
        <v>549</v>
      </c>
      <c r="C115" s="88">
        <v>3</v>
      </c>
      <c r="D115" s="50">
        <v>0.42509999999999998</v>
      </c>
      <c r="E115" s="181">
        <v>3788.22</v>
      </c>
      <c r="F115" s="59">
        <v>0</v>
      </c>
    </row>
    <row r="116" spans="1:6">
      <c r="A116" s="27" t="s">
        <v>150</v>
      </c>
      <c r="B116" s="27" t="s">
        <v>428</v>
      </c>
      <c r="C116" s="88">
        <v>3</v>
      </c>
      <c r="D116" s="50">
        <v>0.42299999999999999</v>
      </c>
      <c r="E116" s="181">
        <v>6846.7430000000004</v>
      </c>
      <c r="F116" s="59">
        <v>0</v>
      </c>
    </row>
    <row r="117" spans="1:6">
      <c r="A117" s="27" t="s">
        <v>188</v>
      </c>
      <c r="B117" s="27" t="s">
        <v>428</v>
      </c>
      <c r="C117" s="88">
        <v>3</v>
      </c>
      <c r="D117" s="50">
        <v>0.42159999999999997</v>
      </c>
      <c r="E117" s="181">
        <v>3097.527</v>
      </c>
      <c r="F117" s="59">
        <v>0</v>
      </c>
    </row>
    <row r="118" spans="1:6">
      <c r="A118" s="27" t="s">
        <v>275</v>
      </c>
      <c r="B118" s="27" t="s">
        <v>270</v>
      </c>
      <c r="C118" s="88">
        <v>3</v>
      </c>
      <c r="D118" s="50">
        <v>0.41930000000000001</v>
      </c>
      <c r="E118" s="181">
        <v>3740.4340000000002</v>
      </c>
      <c r="F118" s="59">
        <v>0</v>
      </c>
    </row>
    <row r="119" spans="1:6">
      <c r="A119" s="27" t="s">
        <v>53</v>
      </c>
      <c r="B119" s="27" t="s">
        <v>613</v>
      </c>
      <c r="C119" s="88">
        <v>3</v>
      </c>
      <c r="D119" s="50">
        <v>0.41560000000000002</v>
      </c>
      <c r="E119" s="181">
        <v>1721.837</v>
      </c>
      <c r="F119" s="59">
        <v>0</v>
      </c>
    </row>
    <row r="120" spans="1:6">
      <c r="A120" s="27" t="s">
        <v>360</v>
      </c>
      <c r="B120" s="27" t="s">
        <v>609</v>
      </c>
      <c r="C120" s="88">
        <v>3</v>
      </c>
      <c r="D120" s="50">
        <v>0.41499999999999998</v>
      </c>
      <c r="E120" s="181">
        <v>3494.51</v>
      </c>
      <c r="F120" s="59">
        <v>0</v>
      </c>
    </row>
    <row r="121" spans="1:6">
      <c r="A121" s="27" t="s">
        <v>107</v>
      </c>
      <c r="B121" s="27" t="s">
        <v>104</v>
      </c>
      <c r="C121" s="88">
        <v>3</v>
      </c>
      <c r="D121" s="50">
        <v>0.4108</v>
      </c>
      <c r="E121" s="181">
        <v>4773.2520000000004</v>
      </c>
      <c r="F121" s="59">
        <v>0</v>
      </c>
    </row>
    <row r="122" spans="1:6">
      <c r="A122" s="27" t="s">
        <v>189</v>
      </c>
      <c r="B122" s="27" t="s">
        <v>428</v>
      </c>
      <c r="C122" s="88">
        <v>3</v>
      </c>
      <c r="D122" s="50">
        <v>0.39850000000000002</v>
      </c>
      <c r="E122" s="181">
        <v>2965.6680000000001</v>
      </c>
      <c r="F122" s="59">
        <v>0</v>
      </c>
    </row>
    <row r="123" spans="1:6">
      <c r="A123" s="27" t="s">
        <v>271</v>
      </c>
      <c r="B123" s="27" t="s">
        <v>270</v>
      </c>
      <c r="C123" s="88">
        <v>3</v>
      </c>
      <c r="D123" s="50">
        <v>0.39429999999999998</v>
      </c>
      <c r="E123" s="181">
        <v>1228.3050000000001</v>
      </c>
      <c r="F123" s="59">
        <v>0</v>
      </c>
    </row>
    <row r="124" spans="1:6">
      <c r="A124" s="27" t="s">
        <v>277</v>
      </c>
      <c r="B124" s="27" t="s">
        <v>270</v>
      </c>
      <c r="C124" s="88">
        <v>3</v>
      </c>
      <c r="D124" s="50">
        <v>0.38950000000000001</v>
      </c>
      <c r="E124" s="181">
        <v>2257.4180000000001</v>
      </c>
      <c r="F124" s="59">
        <v>0</v>
      </c>
    </row>
    <row r="125" spans="1:6">
      <c r="A125" s="27" t="s">
        <v>61</v>
      </c>
      <c r="B125" s="27" t="s">
        <v>613</v>
      </c>
      <c r="C125" s="88">
        <v>3</v>
      </c>
      <c r="D125" s="50">
        <v>0.38919999999999999</v>
      </c>
      <c r="E125" s="181">
        <v>7778.51</v>
      </c>
      <c r="F125" s="59">
        <v>0</v>
      </c>
    </row>
    <row r="126" spans="1:6">
      <c r="A126" s="27" t="s">
        <v>207</v>
      </c>
      <c r="B126" s="27" t="s">
        <v>542</v>
      </c>
      <c r="C126" s="88">
        <v>3</v>
      </c>
      <c r="D126" s="50">
        <v>0.38490000000000002</v>
      </c>
      <c r="E126" s="181">
        <v>8117.7470000000003</v>
      </c>
      <c r="F126" s="59">
        <v>0</v>
      </c>
    </row>
    <row r="127" spans="1:6">
      <c r="A127" s="27" t="s">
        <v>175</v>
      </c>
      <c r="B127" s="27" t="s">
        <v>527</v>
      </c>
      <c r="C127" s="88">
        <v>3</v>
      </c>
      <c r="D127" s="50">
        <v>0.38300000000000001</v>
      </c>
      <c r="E127" s="181">
        <v>3336.8910000000001</v>
      </c>
      <c r="F127" s="59">
        <v>0</v>
      </c>
    </row>
    <row r="128" spans="1:6">
      <c r="A128" s="27" t="s">
        <v>355</v>
      </c>
      <c r="B128" s="27" t="s">
        <v>609</v>
      </c>
      <c r="C128" s="88">
        <v>3</v>
      </c>
      <c r="D128" s="50">
        <v>0.38059999999999999</v>
      </c>
      <c r="E128" s="181">
        <v>1515.71</v>
      </c>
      <c r="F128" s="59">
        <v>0</v>
      </c>
    </row>
    <row r="129" spans="1:6">
      <c r="A129" s="27" t="s">
        <v>413</v>
      </c>
      <c r="B129" s="27" t="s">
        <v>588</v>
      </c>
      <c r="C129" s="88">
        <v>3</v>
      </c>
      <c r="D129" s="50">
        <v>0.37269999999999998</v>
      </c>
      <c r="E129" s="181">
        <v>4528.9160000000002</v>
      </c>
      <c r="F129" s="59">
        <v>0</v>
      </c>
    </row>
    <row r="130" spans="1:6">
      <c r="A130" s="27" t="s">
        <v>284</v>
      </c>
      <c r="B130" s="27" t="s">
        <v>511</v>
      </c>
      <c r="C130" s="88">
        <v>3</v>
      </c>
      <c r="D130" s="50">
        <v>0.37190000000000001</v>
      </c>
      <c r="E130" s="181">
        <v>2982.9290000000001</v>
      </c>
      <c r="F130" s="59">
        <v>0</v>
      </c>
    </row>
    <row r="131" spans="1:6">
      <c r="A131" s="27" t="s">
        <v>190</v>
      </c>
      <c r="B131" s="27" t="s">
        <v>428</v>
      </c>
      <c r="C131" s="88">
        <v>3</v>
      </c>
      <c r="D131" s="50">
        <v>0.36830000000000002</v>
      </c>
      <c r="E131" s="181">
        <v>5810.1080000000002</v>
      </c>
      <c r="F131" s="59">
        <v>0</v>
      </c>
    </row>
    <row r="132" spans="1:6">
      <c r="A132" s="27" t="s">
        <v>40</v>
      </c>
      <c r="B132" s="27" t="s">
        <v>549</v>
      </c>
      <c r="C132" s="88">
        <v>3</v>
      </c>
      <c r="D132" s="50">
        <v>0.36120000000000002</v>
      </c>
      <c r="E132" s="181">
        <v>1784.7460000000001</v>
      </c>
      <c r="F132" s="59">
        <v>0</v>
      </c>
    </row>
    <row r="133" spans="1:6">
      <c r="A133" s="27" t="s">
        <v>361</v>
      </c>
      <c r="B133" s="27" t="s">
        <v>609</v>
      </c>
      <c r="C133" s="88">
        <v>3</v>
      </c>
      <c r="D133" s="50">
        <v>0.36020000000000002</v>
      </c>
      <c r="E133" s="181">
        <v>1926.91</v>
      </c>
      <c r="F133" s="59">
        <v>0</v>
      </c>
    </row>
    <row r="134" spans="1:6">
      <c r="A134" s="27" t="s">
        <v>278</v>
      </c>
      <c r="B134" s="27" t="s">
        <v>511</v>
      </c>
      <c r="C134" s="88">
        <v>3</v>
      </c>
      <c r="D134" s="50">
        <v>0.35560000000000003</v>
      </c>
      <c r="E134" s="181">
        <v>11145.954</v>
      </c>
      <c r="F134" s="59">
        <v>0</v>
      </c>
    </row>
    <row r="135" spans="1:6">
      <c r="A135" s="27" t="s">
        <v>590</v>
      </c>
      <c r="B135" s="27" t="s">
        <v>588</v>
      </c>
      <c r="C135" s="88">
        <v>3</v>
      </c>
      <c r="D135" s="50">
        <v>0.33300000000000002</v>
      </c>
      <c r="E135" s="181">
        <v>12159.978999999999</v>
      </c>
      <c r="F135" s="59">
        <v>0</v>
      </c>
    </row>
    <row r="136" spans="1:6">
      <c r="A136" s="27" t="s">
        <v>183</v>
      </c>
      <c r="B136" s="27" t="s">
        <v>428</v>
      </c>
      <c r="C136" s="88">
        <v>3</v>
      </c>
      <c r="D136" s="50">
        <v>0.31940000000000002</v>
      </c>
      <c r="E136" s="181">
        <v>4356.3739999999998</v>
      </c>
      <c r="F136" s="59">
        <v>0</v>
      </c>
    </row>
    <row r="137" spans="1:6">
      <c r="A137" s="27" t="s">
        <v>63</v>
      </c>
      <c r="B137" s="27" t="s">
        <v>613</v>
      </c>
      <c r="C137" s="88">
        <v>3</v>
      </c>
      <c r="D137" s="50">
        <v>0.31780000000000003</v>
      </c>
      <c r="E137" s="181">
        <v>2924.346</v>
      </c>
      <c r="F137" s="59">
        <v>0</v>
      </c>
    </row>
    <row r="138" spans="1:6">
      <c r="A138" s="27" t="s">
        <v>185</v>
      </c>
      <c r="B138" s="27" t="s">
        <v>428</v>
      </c>
      <c r="C138" s="88">
        <v>3</v>
      </c>
      <c r="D138" s="50">
        <v>0.30249999999999999</v>
      </c>
      <c r="E138" s="181">
        <v>3123.5749999999998</v>
      </c>
      <c r="F138" s="59">
        <v>0</v>
      </c>
    </row>
    <row r="139" spans="1:6">
      <c r="A139" s="27" t="s">
        <v>279</v>
      </c>
      <c r="B139" s="27" t="s">
        <v>511</v>
      </c>
      <c r="C139" s="88">
        <v>3</v>
      </c>
      <c r="D139" s="50">
        <v>0.29370000000000002</v>
      </c>
      <c r="E139" s="181">
        <v>3591.8319999999999</v>
      </c>
      <c r="F139" s="59">
        <v>0</v>
      </c>
    </row>
    <row r="140" spans="1:6">
      <c r="A140" s="27" t="s">
        <v>110</v>
      </c>
      <c r="B140" s="27" t="s">
        <v>104</v>
      </c>
      <c r="C140" s="88">
        <v>3</v>
      </c>
      <c r="D140" s="50">
        <v>0.27860000000000001</v>
      </c>
      <c r="E140" s="181">
        <v>2353.4929999999999</v>
      </c>
      <c r="F140" s="59">
        <v>0</v>
      </c>
    </row>
    <row r="141" spans="1:6">
      <c r="A141" s="27" t="s">
        <v>243</v>
      </c>
      <c r="B141" s="27" t="s">
        <v>588</v>
      </c>
      <c r="C141" s="88">
        <v>3</v>
      </c>
      <c r="D141" s="50">
        <v>0.27479999999999999</v>
      </c>
      <c r="E141" s="181">
        <v>5093.4359999999997</v>
      </c>
      <c r="F141" s="59">
        <v>0</v>
      </c>
    </row>
    <row r="142" spans="1:6">
      <c r="A142" s="27" t="s">
        <v>210</v>
      </c>
      <c r="B142" s="27" t="s">
        <v>542</v>
      </c>
      <c r="C142" s="88">
        <v>3</v>
      </c>
      <c r="D142" s="50">
        <v>0.27389999999999998</v>
      </c>
      <c r="E142" s="181">
        <v>9208.7479999999996</v>
      </c>
      <c r="F142" s="59">
        <v>0</v>
      </c>
    </row>
    <row r="143" spans="1:6">
      <c r="A143" s="27" t="s">
        <v>273</v>
      </c>
      <c r="B143" s="27" t="s">
        <v>270</v>
      </c>
      <c r="C143" s="88">
        <v>3</v>
      </c>
      <c r="D143" s="50">
        <v>0.26800000000000002</v>
      </c>
      <c r="E143" s="181">
        <v>7779.598</v>
      </c>
      <c r="F143" s="59">
        <v>0</v>
      </c>
    </row>
    <row r="144" spans="1:6">
      <c r="A144" s="27" t="s">
        <v>211</v>
      </c>
      <c r="B144" s="27" t="s">
        <v>542</v>
      </c>
      <c r="C144" s="88">
        <v>3</v>
      </c>
      <c r="D144" s="50">
        <v>0.25609999999999999</v>
      </c>
      <c r="E144" s="181">
        <v>1636.7449999999999</v>
      </c>
      <c r="F144" s="59">
        <v>0</v>
      </c>
    </row>
    <row r="145" spans="1:6">
      <c r="A145" s="27" t="s">
        <v>192</v>
      </c>
      <c r="B145" s="27" t="s">
        <v>428</v>
      </c>
      <c r="C145" s="88">
        <v>3</v>
      </c>
      <c r="D145" s="50">
        <v>0.23810000000000001</v>
      </c>
      <c r="E145" s="181">
        <v>1785.367</v>
      </c>
      <c r="F145" s="59">
        <v>0</v>
      </c>
    </row>
    <row r="146" spans="1:6">
      <c r="A146" s="27" t="s">
        <v>212</v>
      </c>
      <c r="B146" s="27" t="s">
        <v>542</v>
      </c>
      <c r="C146" s="88">
        <v>3</v>
      </c>
      <c r="D146" s="50">
        <v>0.2006</v>
      </c>
      <c r="E146" s="181">
        <v>3116.6970000000001</v>
      </c>
      <c r="F146" s="59">
        <v>0</v>
      </c>
    </row>
    <row r="147" spans="1:6">
      <c r="A147" s="27" t="s">
        <v>245</v>
      </c>
      <c r="B147" s="27" t="s">
        <v>588</v>
      </c>
      <c r="C147" s="88">
        <v>3</v>
      </c>
      <c r="D147" s="50">
        <v>0.15</v>
      </c>
      <c r="E147" s="181">
        <v>3773.924</v>
      </c>
      <c r="F147" s="59">
        <v>0</v>
      </c>
    </row>
    <row r="148" spans="1:6">
      <c r="A148" s="27" t="s">
        <v>591</v>
      </c>
      <c r="B148" s="27" t="s">
        <v>588</v>
      </c>
      <c r="C148" s="88">
        <v>3</v>
      </c>
      <c r="D148" s="50">
        <v>0.15</v>
      </c>
      <c r="E148" s="181">
        <v>4006.88</v>
      </c>
      <c r="F148" s="59">
        <v>0</v>
      </c>
    </row>
    <row r="149" spans="1:6">
      <c r="A149" s="27" t="s">
        <v>247</v>
      </c>
      <c r="B149" s="27" t="s">
        <v>588</v>
      </c>
      <c r="C149" s="88">
        <v>3</v>
      </c>
      <c r="D149" s="50">
        <v>0.15</v>
      </c>
      <c r="E149" s="181">
        <v>4067.835</v>
      </c>
      <c r="F149" s="59">
        <v>0</v>
      </c>
    </row>
    <row r="150" spans="1:6">
      <c r="A150" s="27" t="s">
        <v>246</v>
      </c>
      <c r="B150" s="27" t="s">
        <v>588</v>
      </c>
      <c r="C150" s="88">
        <v>3</v>
      </c>
      <c r="D150" s="50">
        <v>0.15</v>
      </c>
      <c r="E150" s="181">
        <v>6352.0659999999998</v>
      </c>
      <c r="F150" s="59">
        <v>0</v>
      </c>
    </row>
    <row r="151" spans="1:6">
      <c r="A151" s="27" t="s">
        <v>248</v>
      </c>
      <c r="B151" s="27" t="s">
        <v>588</v>
      </c>
      <c r="C151" s="88">
        <v>3</v>
      </c>
      <c r="D151" s="50">
        <v>0.15</v>
      </c>
      <c r="E151" s="181">
        <v>12217.846</v>
      </c>
      <c r="F151" s="59">
        <v>0</v>
      </c>
    </row>
  </sheetData>
  <sortState ref="A4:G151">
    <sortCondition descending="1" ref="E4:E151"/>
  </sortState>
  <mergeCells count="1">
    <mergeCell ref="A1:F1"/>
  </mergeCells>
  <phoneticPr fontId="19" type="noConversion"/>
  <pageMargins left="0.7" right="0.7" top="0.75" bottom="0.75" header="0.3" footer="0.3"/>
  <pageSetup orientation="landscape"/>
  <headerFooter differentFirst="1">
    <oddHeader>&amp;CThird Class County School District Supplement_x000D_(Showing all third-class counties; sort by Aid Ratio.)</oddHeader>
    <firstHeader>&amp;CThird Class County School District Supplement
(Showing all third class counties; sorted by aid ratio)</firstHeader>
  </headerFooter>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view="pageLayout" workbookViewId="0">
      <selection activeCell="C11" sqref="C11"/>
    </sheetView>
  </sheetViews>
  <sheetFormatPr baseColWidth="10" defaultColWidth="8.7109375" defaultRowHeight="12" x14ac:dyDescent="0"/>
  <cols>
    <col min="1" max="1" width="14.85546875" style="138" customWidth="1"/>
    <col min="2" max="2" width="10.28515625" style="138" customWidth="1"/>
    <col min="3" max="3" width="11.5703125" style="226" customWidth="1"/>
    <col min="4" max="4" width="8.7109375" style="138"/>
    <col min="5" max="5" width="10.7109375" style="138" customWidth="1"/>
    <col min="6" max="6" width="8.7109375" style="138"/>
    <col min="7" max="7" width="11.140625" style="138" customWidth="1"/>
    <col min="8" max="16384" width="8.7109375" style="138"/>
  </cols>
  <sheetData>
    <row r="1" spans="1:7" ht="63" customHeight="1" thickTop="1" thickBot="1">
      <c r="A1" s="237" t="s">
        <v>637</v>
      </c>
      <c r="B1" s="238"/>
      <c r="C1" s="238"/>
      <c r="D1" s="238"/>
      <c r="E1" s="238"/>
      <c r="F1" s="238"/>
      <c r="G1" s="238"/>
    </row>
    <row r="2" spans="1:7" ht="13" thickTop="1"/>
    <row r="3" spans="1:7" ht="60">
      <c r="A3" s="58" t="s">
        <v>443</v>
      </c>
      <c r="B3" s="58" t="s">
        <v>444</v>
      </c>
      <c r="C3" s="227" t="s">
        <v>234</v>
      </c>
      <c r="D3" s="58" t="s">
        <v>237</v>
      </c>
      <c r="E3" s="58" t="s">
        <v>240</v>
      </c>
      <c r="F3" s="58" t="s">
        <v>242</v>
      </c>
      <c r="G3" s="58" t="s">
        <v>229</v>
      </c>
    </row>
    <row r="4" spans="1:7">
      <c r="A4" s="27" t="s">
        <v>283</v>
      </c>
      <c r="B4" s="27" t="s">
        <v>511</v>
      </c>
      <c r="C4" s="129">
        <v>833.16700000000003</v>
      </c>
      <c r="D4" s="72">
        <v>259</v>
      </c>
      <c r="E4" s="50">
        <v>0.58120000000000005</v>
      </c>
      <c r="F4" s="88">
        <v>3</v>
      </c>
      <c r="G4" s="59">
        <v>0</v>
      </c>
    </row>
    <row r="5" spans="1:7">
      <c r="A5" s="27" t="s">
        <v>180</v>
      </c>
      <c r="B5" s="27" t="s">
        <v>527</v>
      </c>
      <c r="C5" s="129">
        <v>935.83299999999997</v>
      </c>
      <c r="D5" s="72">
        <v>395</v>
      </c>
      <c r="E5" s="50">
        <v>0.54610000000000003</v>
      </c>
      <c r="F5" s="88">
        <v>3</v>
      </c>
      <c r="G5" s="59">
        <v>0</v>
      </c>
    </row>
    <row r="6" spans="1:7">
      <c r="A6" s="27" t="s">
        <v>548</v>
      </c>
      <c r="B6" s="27" t="s">
        <v>549</v>
      </c>
      <c r="C6" s="129">
        <v>985.81899999999996</v>
      </c>
      <c r="D6" s="72">
        <v>634</v>
      </c>
      <c r="E6" s="50">
        <v>0.75870000000000004</v>
      </c>
      <c r="F6" s="88">
        <v>3</v>
      </c>
      <c r="G6" s="59">
        <v>0</v>
      </c>
    </row>
    <row r="7" spans="1:7">
      <c r="A7" s="27" t="s">
        <v>346</v>
      </c>
      <c r="B7" s="27" t="s">
        <v>609</v>
      </c>
      <c r="C7" s="129">
        <v>1059.182</v>
      </c>
      <c r="D7" s="72">
        <v>453</v>
      </c>
      <c r="E7" s="50">
        <v>0.63390000000000002</v>
      </c>
      <c r="F7" s="88">
        <v>3</v>
      </c>
      <c r="G7" s="59">
        <v>0</v>
      </c>
    </row>
    <row r="8" spans="1:7">
      <c r="A8" s="27" t="s">
        <v>280</v>
      </c>
      <c r="B8" s="27" t="s">
        <v>511</v>
      </c>
      <c r="C8" s="129">
        <v>1179.248</v>
      </c>
      <c r="D8" s="72">
        <v>336</v>
      </c>
      <c r="E8" s="50">
        <v>0.61670000000000003</v>
      </c>
      <c r="F8" s="88">
        <v>3</v>
      </c>
      <c r="G8" s="59">
        <v>0</v>
      </c>
    </row>
    <row r="9" spans="1:7">
      <c r="A9" s="61" t="s">
        <v>512</v>
      </c>
      <c r="B9" s="61" t="s">
        <v>509</v>
      </c>
      <c r="C9" s="130">
        <v>1212.2270000000001</v>
      </c>
      <c r="D9" s="70">
        <v>668</v>
      </c>
      <c r="E9" s="65">
        <v>0.7964</v>
      </c>
      <c r="F9" s="89">
        <v>3</v>
      </c>
      <c r="G9" s="63">
        <v>497648</v>
      </c>
    </row>
    <row r="10" spans="1:7">
      <c r="A10" s="61" t="s">
        <v>508</v>
      </c>
      <c r="B10" s="61" t="s">
        <v>509</v>
      </c>
      <c r="C10" s="130">
        <v>1223.6849999999999</v>
      </c>
      <c r="D10" s="70">
        <v>674</v>
      </c>
      <c r="E10" s="65">
        <v>0.80089999999999995</v>
      </c>
      <c r="F10" s="89">
        <v>3</v>
      </c>
      <c r="G10" s="63">
        <v>502352</v>
      </c>
    </row>
    <row r="11" spans="1:7">
      <c r="A11" s="27" t="s">
        <v>271</v>
      </c>
      <c r="B11" s="27" t="s">
        <v>270</v>
      </c>
      <c r="C11" s="129">
        <v>1228.3050000000001</v>
      </c>
      <c r="D11" s="72">
        <v>146</v>
      </c>
      <c r="E11" s="50">
        <v>0.39429999999999998</v>
      </c>
      <c r="F11" s="88">
        <v>3</v>
      </c>
      <c r="G11" s="59">
        <v>0</v>
      </c>
    </row>
    <row r="12" spans="1:7">
      <c r="A12" s="27" t="s">
        <v>563</v>
      </c>
      <c r="B12" s="27" t="s">
        <v>549</v>
      </c>
      <c r="C12" s="129">
        <v>1228.797</v>
      </c>
      <c r="D12" s="72">
        <v>646</v>
      </c>
      <c r="E12" s="50">
        <v>0.74809999999999999</v>
      </c>
      <c r="F12" s="88">
        <v>3</v>
      </c>
      <c r="G12" s="59">
        <v>0</v>
      </c>
    </row>
    <row r="13" spans="1:7">
      <c r="A13" s="27" t="s">
        <v>285</v>
      </c>
      <c r="B13" s="27" t="s">
        <v>511</v>
      </c>
      <c r="C13" s="129">
        <v>1245.52</v>
      </c>
      <c r="D13" s="72">
        <v>473</v>
      </c>
      <c r="E13" s="50">
        <v>0.626</v>
      </c>
      <c r="F13" s="88">
        <v>3</v>
      </c>
      <c r="G13" s="59">
        <v>0</v>
      </c>
    </row>
    <row r="14" spans="1:7">
      <c r="A14" s="27" t="s">
        <v>219</v>
      </c>
      <c r="B14" s="27" t="s">
        <v>565</v>
      </c>
      <c r="C14" s="129">
        <v>1280.386</v>
      </c>
      <c r="D14" s="72">
        <v>456</v>
      </c>
      <c r="E14" s="50">
        <v>0.65680000000000005</v>
      </c>
      <c r="F14" s="88">
        <v>3</v>
      </c>
      <c r="G14" s="59">
        <v>0</v>
      </c>
    </row>
    <row r="15" spans="1:7">
      <c r="A15" s="27" t="s">
        <v>510</v>
      </c>
      <c r="B15" s="27" t="s">
        <v>511</v>
      </c>
      <c r="C15" s="129">
        <v>1408.595</v>
      </c>
      <c r="D15" s="72">
        <v>1032</v>
      </c>
      <c r="E15" s="50">
        <v>0.77070000000000005</v>
      </c>
      <c r="F15" s="88">
        <v>3</v>
      </c>
      <c r="G15" s="59">
        <v>0</v>
      </c>
    </row>
    <row r="16" spans="1:7">
      <c r="A16" s="27" t="s">
        <v>432</v>
      </c>
      <c r="B16" s="27" t="s">
        <v>428</v>
      </c>
      <c r="C16" s="129">
        <v>1443.8820000000001</v>
      </c>
      <c r="D16" s="72">
        <v>943</v>
      </c>
      <c r="E16" s="50">
        <v>0.70230000000000004</v>
      </c>
      <c r="F16" s="88">
        <v>3</v>
      </c>
      <c r="G16" s="59">
        <v>0</v>
      </c>
    </row>
    <row r="17" spans="1:7">
      <c r="A17" s="27" t="s">
        <v>355</v>
      </c>
      <c r="B17" s="27" t="s">
        <v>609</v>
      </c>
      <c r="C17" s="129">
        <v>1515.71</v>
      </c>
      <c r="D17" s="72">
        <v>331</v>
      </c>
      <c r="E17" s="50">
        <v>0.38059999999999999</v>
      </c>
      <c r="F17" s="88">
        <v>3</v>
      </c>
      <c r="G17" s="59">
        <v>0</v>
      </c>
    </row>
    <row r="18" spans="1:7">
      <c r="A18" s="27" t="s">
        <v>484</v>
      </c>
      <c r="B18" s="27" t="s">
        <v>509</v>
      </c>
      <c r="C18" s="129">
        <v>1531.152</v>
      </c>
      <c r="D18" s="72">
        <v>463</v>
      </c>
      <c r="E18" s="50">
        <v>0.64570000000000005</v>
      </c>
      <c r="F18" s="88">
        <v>3</v>
      </c>
      <c r="G18" s="59">
        <v>0</v>
      </c>
    </row>
    <row r="19" spans="1:7">
      <c r="A19" s="27" t="s">
        <v>359</v>
      </c>
      <c r="B19" s="27" t="s">
        <v>609</v>
      </c>
      <c r="C19" s="129">
        <v>1543.5640000000001</v>
      </c>
      <c r="D19" s="72">
        <v>559</v>
      </c>
      <c r="E19" s="50">
        <v>0.4768</v>
      </c>
      <c r="F19" s="88">
        <v>3</v>
      </c>
      <c r="G19" s="59">
        <v>0</v>
      </c>
    </row>
    <row r="20" spans="1:7">
      <c r="A20" s="27" t="s">
        <v>206</v>
      </c>
      <c r="B20" s="27" t="s">
        <v>542</v>
      </c>
      <c r="C20" s="129">
        <v>1545.0719999999999</v>
      </c>
      <c r="D20" s="72">
        <v>798</v>
      </c>
      <c r="E20" s="50">
        <v>0.50519999999999998</v>
      </c>
      <c r="F20" s="88">
        <v>3</v>
      </c>
      <c r="G20" s="59">
        <v>0</v>
      </c>
    </row>
    <row r="21" spans="1:7">
      <c r="A21" s="27" t="s">
        <v>176</v>
      </c>
      <c r="B21" s="27" t="s">
        <v>527</v>
      </c>
      <c r="C21" s="129">
        <v>1569.415</v>
      </c>
      <c r="D21" s="72">
        <v>559</v>
      </c>
      <c r="E21" s="50">
        <v>0.53029999999999999</v>
      </c>
      <c r="F21" s="88">
        <v>3</v>
      </c>
      <c r="G21" s="59">
        <v>0</v>
      </c>
    </row>
    <row r="22" spans="1:7">
      <c r="A22" s="27" t="s">
        <v>147</v>
      </c>
      <c r="B22" s="27" t="s">
        <v>509</v>
      </c>
      <c r="C22" s="129">
        <v>1602.4590000000001</v>
      </c>
      <c r="D22" s="72">
        <v>805</v>
      </c>
      <c r="E22" s="50">
        <v>0.74680000000000002</v>
      </c>
      <c r="F22" s="88">
        <v>3</v>
      </c>
      <c r="G22" s="59">
        <v>0</v>
      </c>
    </row>
    <row r="23" spans="1:7">
      <c r="A23" s="27" t="s">
        <v>304</v>
      </c>
      <c r="B23" s="27" t="s">
        <v>509</v>
      </c>
      <c r="C23" s="129">
        <v>1619.011</v>
      </c>
      <c r="D23" s="72">
        <v>387</v>
      </c>
      <c r="E23" s="50">
        <v>0.44319999999999998</v>
      </c>
      <c r="F23" s="88">
        <v>3</v>
      </c>
      <c r="G23" s="59">
        <v>0</v>
      </c>
    </row>
    <row r="24" spans="1:7">
      <c r="A24" s="27" t="s">
        <v>211</v>
      </c>
      <c r="B24" s="27" t="s">
        <v>542</v>
      </c>
      <c r="C24" s="129">
        <v>1636.7449999999999</v>
      </c>
      <c r="D24" s="72">
        <v>400</v>
      </c>
      <c r="E24" s="50">
        <v>0.25609999999999999</v>
      </c>
      <c r="F24" s="88">
        <v>3</v>
      </c>
      <c r="G24" s="59">
        <v>0</v>
      </c>
    </row>
    <row r="25" spans="1:7">
      <c r="A25" s="27" t="s">
        <v>177</v>
      </c>
      <c r="B25" s="27" t="s">
        <v>527</v>
      </c>
      <c r="C25" s="129">
        <v>1636.758</v>
      </c>
      <c r="D25" s="72">
        <v>483</v>
      </c>
      <c r="E25" s="50">
        <v>0.58040000000000003</v>
      </c>
      <c r="F25" s="88">
        <v>3</v>
      </c>
      <c r="G25" s="59">
        <v>0</v>
      </c>
    </row>
    <row r="26" spans="1:7">
      <c r="A26" s="27" t="s">
        <v>348</v>
      </c>
      <c r="B26" s="27" t="s">
        <v>609</v>
      </c>
      <c r="C26" s="129">
        <v>1688.028</v>
      </c>
      <c r="D26" s="72">
        <v>278</v>
      </c>
      <c r="E26" s="50">
        <v>0.48470000000000002</v>
      </c>
      <c r="F26" s="88">
        <v>3</v>
      </c>
      <c r="G26" s="59">
        <v>0</v>
      </c>
    </row>
    <row r="27" spans="1:7">
      <c r="A27" s="27" t="s">
        <v>178</v>
      </c>
      <c r="B27" s="27" t="s">
        <v>527</v>
      </c>
      <c r="C27" s="129">
        <v>1690.86</v>
      </c>
      <c r="D27" s="72">
        <v>869</v>
      </c>
      <c r="E27" s="50">
        <v>0.49969999999999998</v>
      </c>
      <c r="F27" s="88">
        <v>3</v>
      </c>
      <c r="G27" s="59">
        <v>0</v>
      </c>
    </row>
    <row r="28" spans="1:7">
      <c r="A28" s="27" t="s">
        <v>152</v>
      </c>
      <c r="B28" s="27" t="s">
        <v>527</v>
      </c>
      <c r="C28" s="129">
        <v>1700.9380000000001</v>
      </c>
      <c r="D28" s="72">
        <v>661</v>
      </c>
      <c r="E28" s="50">
        <v>0.53110000000000002</v>
      </c>
      <c r="F28" s="88">
        <v>3</v>
      </c>
      <c r="G28" s="59">
        <v>0</v>
      </c>
    </row>
    <row r="29" spans="1:7">
      <c r="A29" s="27" t="s">
        <v>526</v>
      </c>
      <c r="B29" s="27" t="s">
        <v>527</v>
      </c>
      <c r="C29" s="129">
        <v>1705.117</v>
      </c>
      <c r="D29" s="72">
        <v>1048</v>
      </c>
      <c r="E29" s="50">
        <v>0.76780000000000004</v>
      </c>
      <c r="F29" s="88">
        <v>3</v>
      </c>
      <c r="G29" s="59">
        <v>0</v>
      </c>
    </row>
    <row r="30" spans="1:7">
      <c r="A30" s="27" t="s">
        <v>483</v>
      </c>
      <c r="B30" s="27" t="s">
        <v>509</v>
      </c>
      <c r="C30" s="129">
        <v>1721.364</v>
      </c>
      <c r="D30" s="72">
        <v>700</v>
      </c>
      <c r="E30" s="50">
        <v>0.67200000000000004</v>
      </c>
      <c r="F30" s="88">
        <v>3</v>
      </c>
      <c r="G30" s="59">
        <v>0</v>
      </c>
    </row>
    <row r="31" spans="1:7">
      <c r="A31" s="27" t="s">
        <v>53</v>
      </c>
      <c r="B31" s="27" t="s">
        <v>613</v>
      </c>
      <c r="C31" s="129">
        <v>1721.837</v>
      </c>
      <c r="D31" s="72">
        <v>1084</v>
      </c>
      <c r="E31" s="50">
        <v>0.41560000000000002</v>
      </c>
      <c r="F31" s="88">
        <v>3</v>
      </c>
      <c r="G31" s="59">
        <v>0</v>
      </c>
    </row>
    <row r="32" spans="1:7">
      <c r="A32" s="27" t="s">
        <v>40</v>
      </c>
      <c r="B32" s="27" t="s">
        <v>549</v>
      </c>
      <c r="C32" s="129">
        <v>1784.7460000000001</v>
      </c>
      <c r="D32" s="72">
        <v>585</v>
      </c>
      <c r="E32" s="50">
        <v>0.36120000000000002</v>
      </c>
      <c r="F32" s="88">
        <v>3</v>
      </c>
      <c r="G32" s="59">
        <v>0</v>
      </c>
    </row>
    <row r="33" spans="1:7">
      <c r="A33" s="27" t="s">
        <v>192</v>
      </c>
      <c r="B33" s="27" t="s">
        <v>428</v>
      </c>
      <c r="C33" s="129">
        <v>1785.367</v>
      </c>
      <c r="D33" s="72">
        <v>744</v>
      </c>
      <c r="E33" s="50">
        <v>0.23810000000000001</v>
      </c>
      <c r="F33" s="88">
        <v>3</v>
      </c>
      <c r="G33" s="59">
        <v>0</v>
      </c>
    </row>
    <row r="34" spans="1:7">
      <c r="A34" s="27" t="s">
        <v>357</v>
      </c>
      <c r="B34" s="27" t="s">
        <v>609</v>
      </c>
      <c r="C34" s="129">
        <v>1806.8530000000001</v>
      </c>
      <c r="D34" s="72">
        <v>341</v>
      </c>
      <c r="E34" s="50">
        <v>0.44330000000000003</v>
      </c>
      <c r="F34" s="88">
        <v>3</v>
      </c>
      <c r="G34" s="59">
        <v>0</v>
      </c>
    </row>
    <row r="35" spans="1:7">
      <c r="A35" s="27" t="s">
        <v>109</v>
      </c>
      <c r="B35" s="27" t="s">
        <v>104</v>
      </c>
      <c r="C35" s="129">
        <v>1832.3689999999999</v>
      </c>
      <c r="D35" s="72">
        <v>510</v>
      </c>
      <c r="E35" s="50">
        <v>0.5343</v>
      </c>
      <c r="F35" s="88">
        <v>3</v>
      </c>
      <c r="G35" s="59">
        <v>0</v>
      </c>
    </row>
    <row r="36" spans="1:7">
      <c r="A36" s="27" t="s">
        <v>208</v>
      </c>
      <c r="B36" s="27" t="s">
        <v>542</v>
      </c>
      <c r="C36" s="129">
        <v>1834.153</v>
      </c>
      <c r="D36" s="72">
        <v>706</v>
      </c>
      <c r="E36" s="50">
        <v>0.63360000000000005</v>
      </c>
      <c r="F36" s="88">
        <v>3</v>
      </c>
      <c r="G36" s="59">
        <v>0</v>
      </c>
    </row>
    <row r="37" spans="1:7">
      <c r="A37" s="27" t="s">
        <v>33</v>
      </c>
      <c r="B37" s="27" t="s">
        <v>549</v>
      </c>
      <c r="C37" s="129">
        <v>1907.614</v>
      </c>
      <c r="D37" s="72">
        <v>528</v>
      </c>
      <c r="E37" s="50">
        <v>0.56359999999999999</v>
      </c>
      <c r="F37" s="88">
        <v>3</v>
      </c>
      <c r="G37" s="59">
        <v>0</v>
      </c>
    </row>
    <row r="38" spans="1:7">
      <c r="A38" s="27" t="s">
        <v>361</v>
      </c>
      <c r="B38" s="27" t="s">
        <v>609</v>
      </c>
      <c r="C38" s="129">
        <v>1926.91</v>
      </c>
      <c r="D38" s="72">
        <v>591</v>
      </c>
      <c r="E38" s="50">
        <v>0.36020000000000002</v>
      </c>
      <c r="F38" s="88">
        <v>3</v>
      </c>
      <c r="G38" s="59">
        <v>0</v>
      </c>
    </row>
    <row r="39" spans="1:7">
      <c r="A39" s="27" t="s">
        <v>562</v>
      </c>
      <c r="B39" s="27" t="s">
        <v>509</v>
      </c>
      <c r="C39" s="129">
        <v>1949.732</v>
      </c>
      <c r="D39" s="72">
        <v>970</v>
      </c>
      <c r="E39" s="50">
        <v>0.747</v>
      </c>
      <c r="F39" s="88">
        <v>3</v>
      </c>
      <c r="G39" s="59">
        <v>0</v>
      </c>
    </row>
    <row r="40" spans="1:7">
      <c r="A40" s="27" t="s">
        <v>358</v>
      </c>
      <c r="B40" s="27" t="s">
        <v>609</v>
      </c>
      <c r="C40" s="129">
        <v>1961.8820000000001</v>
      </c>
      <c r="D40" s="72">
        <v>442</v>
      </c>
      <c r="E40" s="50">
        <v>0.44290000000000002</v>
      </c>
      <c r="F40" s="88">
        <v>3</v>
      </c>
      <c r="G40" s="59">
        <v>0</v>
      </c>
    </row>
    <row r="41" spans="1:7">
      <c r="A41" s="27" t="s">
        <v>44</v>
      </c>
      <c r="B41" s="27" t="s">
        <v>549</v>
      </c>
      <c r="C41" s="129">
        <v>2023.7670000000001</v>
      </c>
      <c r="D41" s="72">
        <v>985</v>
      </c>
      <c r="E41" s="50">
        <v>0.66200000000000003</v>
      </c>
      <c r="F41" s="88">
        <v>3</v>
      </c>
      <c r="G41" s="59">
        <v>0</v>
      </c>
    </row>
    <row r="42" spans="1:7">
      <c r="A42" s="27" t="s">
        <v>481</v>
      </c>
      <c r="B42" s="27" t="s">
        <v>509</v>
      </c>
      <c r="C42" s="129">
        <v>2086.4920000000002</v>
      </c>
      <c r="D42" s="72">
        <v>548</v>
      </c>
      <c r="E42" s="50">
        <v>0.56869999999999998</v>
      </c>
      <c r="F42" s="88">
        <v>3</v>
      </c>
      <c r="G42" s="59">
        <v>0</v>
      </c>
    </row>
    <row r="43" spans="1:7">
      <c r="A43" s="27" t="s">
        <v>218</v>
      </c>
      <c r="B43" s="27" t="s">
        <v>565</v>
      </c>
      <c r="C43" s="129">
        <v>2089.9169999999999</v>
      </c>
      <c r="D43" s="72">
        <v>608</v>
      </c>
      <c r="E43" s="50">
        <v>0.4834</v>
      </c>
      <c r="F43" s="88">
        <v>3</v>
      </c>
      <c r="G43" s="59">
        <v>0</v>
      </c>
    </row>
    <row r="44" spans="1:7">
      <c r="A44" s="27" t="s">
        <v>216</v>
      </c>
      <c r="B44" s="27" t="s">
        <v>565</v>
      </c>
      <c r="C44" s="129">
        <v>2110.5700000000002</v>
      </c>
      <c r="D44" s="72">
        <v>1205</v>
      </c>
      <c r="E44" s="50">
        <v>0.66790000000000005</v>
      </c>
      <c r="F44" s="88">
        <v>3</v>
      </c>
      <c r="G44" s="59">
        <v>0</v>
      </c>
    </row>
    <row r="45" spans="1:7">
      <c r="A45" s="27" t="s">
        <v>306</v>
      </c>
      <c r="B45" s="27" t="s">
        <v>509</v>
      </c>
      <c r="C45" s="129">
        <v>2178.6509999999998</v>
      </c>
      <c r="D45" s="72">
        <v>636</v>
      </c>
      <c r="E45" s="50">
        <v>0.57699999999999996</v>
      </c>
      <c r="F45" s="88">
        <v>3</v>
      </c>
      <c r="G45" s="59">
        <v>0</v>
      </c>
    </row>
    <row r="46" spans="1:7">
      <c r="A46" s="27" t="s">
        <v>305</v>
      </c>
      <c r="B46" s="27" t="s">
        <v>509</v>
      </c>
      <c r="C46" s="129">
        <v>2187.6550000000002</v>
      </c>
      <c r="D46" s="72">
        <v>838</v>
      </c>
      <c r="E46" s="50">
        <v>0.51149999999999995</v>
      </c>
      <c r="F46" s="88">
        <v>3</v>
      </c>
      <c r="G46" s="59">
        <v>0</v>
      </c>
    </row>
    <row r="47" spans="1:7">
      <c r="A47" s="27" t="s">
        <v>547</v>
      </c>
      <c r="B47" s="27" t="s">
        <v>509</v>
      </c>
      <c r="C47" s="129">
        <v>2219.652</v>
      </c>
      <c r="D47" s="72">
        <v>1286</v>
      </c>
      <c r="E47" s="50">
        <v>0.75990000000000002</v>
      </c>
      <c r="F47" s="88">
        <v>3</v>
      </c>
      <c r="G47" s="59">
        <v>0</v>
      </c>
    </row>
    <row r="48" spans="1:7">
      <c r="A48" s="27" t="s">
        <v>111</v>
      </c>
      <c r="B48" s="27" t="s">
        <v>104</v>
      </c>
      <c r="C48" s="129">
        <v>2222.1889999999999</v>
      </c>
      <c r="D48" s="72">
        <v>894</v>
      </c>
      <c r="E48" s="50">
        <v>0.49249999999999999</v>
      </c>
      <c r="F48" s="88">
        <v>3</v>
      </c>
      <c r="G48" s="59">
        <v>0</v>
      </c>
    </row>
    <row r="49" spans="1:7">
      <c r="A49" s="27" t="s">
        <v>45</v>
      </c>
      <c r="B49" s="27" t="s">
        <v>549</v>
      </c>
      <c r="C49" s="129">
        <v>2222.2069999999999</v>
      </c>
      <c r="D49" s="72">
        <v>902</v>
      </c>
      <c r="E49" s="50">
        <v>0.65739999999999998</v>
      </c>
      <c r="F49" s="88">
        <v>3</v>
      </c>
      <c r="G49" s="59">
        <v>0</v>
      </c>
    </row>
    <row r="50" spans="1:7">
      <c r="A50" s="27" t="s">
        <v>41</v>
      </c>
      <c r="B50" s="27" t="s">
        <v>549</v>
      </c>
      <c r="C50" s="129">
        <v>2228.2710000000002</v>
      </c>
      <c r="D50" s="72">
        <v>789</v>
      </c>
      <c r="E50" s="50">
        <v>0.61219999999999997</v>
      </c>
      <c r="F50" s="88">
        <v>3</v>
      </c>
      <c r="G50" s="59">
        <v>0</v>
      </c>
    </row>
    <row r="51" spans="1:7">
      <c r="A51" s="27" t="s">
        <v>277</v>
      </c>
      <c r="B51" s="27" t="s">
        <v>270</v>
      </c>
      <c r="C51" s="129">
        <v>2257.4180000000001</v>
      </c>
      <c r="D51" s="72">
        <v>383</v>
      </c>
      <c r="E51" s="50">
        <v>0.38950000000000001</v>
      </c>
      <c r="F51" s="88">
        <v>3</v>
      </c>
      <c r="G51" s="59">
        <v>0</v>
      </c>
    </row>
    <row r="52" spans="1:7">
      <c r="A52" s="27" t="s">
        <v>34</v>
      </c>
      <c r="B52" s="27" t="s">
        <v>549</v>
      </c>
      <c r="C52" s="129">
        <v>2261.7939999999999</v>
      </c>
      <c r="D52" s="72">
        <v>966</v>
      </c>
      <c r="E52" s="50">
        <v>0.65920000000000001</v>
      </c>
      <c r="F52" s="88">
        <v>3</v>
      </c>
      <c r="G52" s="59">
        <v>0</v>
      </c>
    </row>
    <row r="53" spans="1:7">
      <c r="A53" s="27" t="s">
        <v>209</v>
      </c>
      <c r="B53" s="27" t="s">
        <v>542</v>
      </c>
      <c r="C53" s="129">
        <v>2286.9639999999999</v>
      </c>
      <c r="D53" s="72">
        <v>346</v>
      </c>
      <c r="E53" s="50">
        <v>0.42530000000000001</v>
      </c>
      <c r="F53" s="88">
        <v>3</v>
      </c>
      <c r="G53" s="59">
        <v>0</v>
      </c>
    </row>
    <row r="54" spans="1:7">
      <c r="A54" s="27" t="s">
        <v>561</v>
      </c>
      <c r="B54" s="27" t="s">
        <v>549</v>
      </c>
      <c r="C54" s="129">
        <v>2294.4560000000001</v>
      </c>
      <c r="D54" s="72">
        <v>1429</v>
      </c>
      <c r="E54" s="50">
        <v>0.73440000000000005</v>
      </c>
      <c r="F54" s="88">
        <v>3</v>
      </c>
      <c r="G54" s="59">
        <v>0</v>
      </c>
    </row>
    <row r="55" spans="1:7">
      <c r="A55" s="27" t="s">
        <v>110</v>
      </c>
      <c r="B55" s="27" t="s">
        <v>104</v>
      </c>
      <c r="C55" s="129">
        <v>2353.4929999999999</v>
      </c>
      <c r="D55" s="72">
        <v>404</v>
      </c>
      <c r="E55" s="50">
        <v>0.27860000000000001</v>
      </c>
      <c r="F55" s="88">
        <v>3</v>
      </c>
      <c r="G55" s="59">
        <v>0</v>
      </c>
    </row>
    <row r="56" spans="1:7">
      <c r="A56" s="27" t="s">
        <v>564</v>
      </c>
      <c r="B56" s="27" t="s">
        <v>565</v>
      </c>
      <c r="C56" s="129">
        <v>2366.915</v>
      </c>
      <c r="D56" s="72">
        <v>1349</v>
      </c>
      <c r="E56" s="50">
        <v>0.73740000000000006</v>
      </c>
      <c r="F56" s="88">
        <v>3</v>
      </c>
      <c r="G56" s="59">
        <v>0</v>
      </c>
    </row>
    <row r="57" spans="1:7">
      <c r="A57" s="27" t="s">
        <v>282</v>
      </c>
      <c r="B57" s="27" t="s">
        <v>511</v>
      </c>
      <c r="C57" s="129">
        <v>2428.9290000000001</v>
      </c>
      <c r="D57" s="72">
        <v>899</v>
      </c>
      <c r="E57" s="50">
        <v>0.53690000000000004</v>
      </c>
      <c r="F57" s="88">
        <v>3</v>
      </c>
      <c r="G57" s="59">
        <v>0</v>
      </c>
    </row>
    <row r="58" spans="1:7">
      <c r="A58" s="27" t="s">
        <v>354</v>
      </c>
      <c r="B58" s="27" t="s">
        <v>609</v>
      </c>
      <c r="C58" s="129">
        <v>2458.5100000000002</v>
      </c>
      <c r="D58" s="72">
        <v>809</v>
      </c>
      <c r="E58" s="50">
        <v>0.54200000000000004</v>
      </c>
      <c r="F58" s="88">
        <v>3</v>
      </c>
      <c r="G58" s="59">
        <v>0</v>
      </c>
    </row>
    <row r="59" spans="1:7">
      <c r="A59" s="27" t="s">
        <v>222</v>
      </c>
      <c r="B59" s="27" t="s">
        <v>565</v>
      </c>
      <c r="C59" s="129">
        <v>2556.4319999999998</v>
      </c>
      <c r="D59" s="72">
        <v>881</v>
      </c>
      <c r="E59" s="50">
        <v>0.60970000000000002</v>
      </c>
      <c r="F59" s="88">
        <v>3</v>
      </c>
      <c r="G59" s="59">
        <v>0</v>
      </c>
    </row>
    <row r="60" spans="1:7">
      <c r="A60" s="27" t="s">
        <v>181</v>
      </c>
      <c r="B60" s="27" t="s">
        <v>527</v>
      </c>
      <c r="C60" s="129">
        <v>2560.0859999999998</v>
      </c>
      <c r="D60" s="72">
        <v>792</v>
      </c>
      <c r="E60" s="50">
        <v>0.6149</v>
      </c>
      <c r="F60" s="88">
        <v>3</v>
      </c>
      <c r="G60" s="59">
        <v>0</v>
      </c>
    </row>
    <row r="61" spans="1:7">
      <c r="A61" s="27" t="s">
        <v>52</v>
      </c>
      <c r="B61" s="27" t="s">
        <v>613</v>
      </c>
      <c r="C61" s="129">
        <v>2716.3780000000002</v>
      </c>
      <c r="D61" s="72">
        <v>948</v>
      </c>
      <c r="E61" s="50">
        <v>0.52790000000000004</v>
      </c>
      <c r="F61" s="88">
        <v>3</v>
      </c>
      <c r="G61" s="59">
        <v>0</v>
      </c>
    </row>
    <row r="62" spans="1:7">
      <c r="A62" s="27" t="s">
        <v>352</v>
      </c>
      <c r="B62" s="27" t="s">
        <v>609</v>
      </c>
      <c r="C62" s="129">
        <v>2726.9319999999998</v>
      </c>
      <c r="D62" s="72">
        <v>562</v>
      </c>
      <c r="E62" s="50">
        <v>0.5706</v>
      </c>
      <c r="F62" s="88">
        <v>3</v>
      </c>
      <c r="G62" s="59">
        <v>0</v>
      </c>
    </row>
    <row r="63" spans="1:7">
      <c r="A63" s="27" t="s">
        <v>32</v>
      </c>
      <c r="B63" s="27" t="s">
        <v>549</v>
      </c>
      <c r="C63" s="129">
        <v>2735.2220000000002</v>
      </c>
      <c r="D63" s="72">
        <v>923</v>
      </c>
      <c r="E63" s="50">
        <v>0.62419999999999998</v>
      </c>
      <c r="F63" s="88">
        <v>3</v>
      </c>
      <c r="G63" s="59">
        <v>0</v>
      </c>
    </row>
    <row r="64" spans="1:7">
      <c r="A64" s="27" t="s">
        <v>215</v>
      </c>
      <c r="B64" s="27" t="s">
        <v>565</v>
      </c>
      <c r="C64" s="129">
        <v>2747.6089999999999</v>
      </c>
      <c r="D64" s="72">
        <v>427</v>
      </c>
      <c r="E64" s="50">
        <v>0.43959999999999999</v>
      </c>
      <c r="F64" s="88">
        <v>3</v>
      </c>
      <c r="G64" s="59">
        <v>0</v>
      </c>
    </row>
    <row r="65" spans="1:7">
      <c r="A65" s="27" t="s">
        <v>274</v>
      </c>
      <c r="B65" s="27" t="s">
        <v>270</v>
      </c>
      <c r="C65" s="129">
        <v>2823.1930000000002</v>
      </c>
      <c r="D65" s="72">
        <v>839</v>
      </c>
      <c r="E65" s="50">
        <v>0.47770000000000001</v>
      </c>
      <c r="F65" s="88">
        <v>3</v>
      </c>
      <c r="G65" s="59">
        <v>0</v>
      </c>
    </row>
    <row r="66" spans="1:7">
      <c r="A66" s="27" t="s">
        <v>414</v>
      </c>
      <c r="B66" s="27" t="s">
        <v>588</v>
      </c>
      <c r="C66" s="129">
        <v>2836.4009999999998</v>
      </c>
      <c r="D66" s="72">
        <v>836</v>
      </c>
      <c r="E66" s="50">
        <v>0.4924</v>
      </c>
      <c r="F66" s="88">
        <v>3</v>
      </c>
      <c r="G66" s="59">
        <v>0</v>
      </c>
    </row>
    <row r="67" spans="1:7">
      <c r="A67" s="27" t="s">
        <v>269</v>
      </c>
      <c r="B67" s="27" t="s">
        <v>270</v>
      </c>
      <c r="C67" s="129">
        <v>2836.9279999999999</v>
      </c>
      <c r="D67" s="72">
        <v>762</v>
      </c>
      <c r="E67" s="50">
        <v>0.53420000000000001</v>
      </c>
      <c r="F67" s="88">
        <v>3</v>
      </c>
      <c r="G67" s="59">
        <v>0</v>
      </c>
    </row>
    <row r="68" spans="1:7">
      <c r="A68" s="27" t="s">
        <v>349</v>
      </c>
      <c r="B68" s="27" t="s">
        <v>609</v>
      </c>
      <c r="C68" s="129">
        <v>2883.0509999999999</v>
      </c>
      <c r="D68" s="72">
        <v>775</v>
      </c>
      <c r="E68" s="50">
        <v>0.5222</v>
      </c>
      <c r="F68" s="88">
        <v>3</v>
      </c>
      <c r="G68" s="59">
        <v>0</v>
      </c>
    </row>
    <row r="69" spans="1:7">
      <c r="A69" s="27" t="s">
        <v>63</v>
      </c>
      <c r="B69" s="27" t="s">
        <v>613</v>
      </c>
      <c r="C69" s="129">
        <v>2924.346</v>
      </c>
      <c r="D69" s="72">
        <v>794</v>
      </c>
      <c r="E69" s="50">
        <v>0.31780000000000003</v>
      </c>
      <c r="F69" s="88">
        <v>3</v>
      </c>
      <c r="G69" s="59">
        <v>0</v>
      </c>
    </row>
    <row r="70" spans="1:7">
      <c r="A70" s="27" t="s">
        <v>184</v>
      </c>
      <c r="B70" s="27" t="s">
        <v>428</v>
      </c>
      <c r="C70" s="129">
        <v>2930.7919999999999</v>
      </c>
      <c r="D70" s="72">
        <v>1002</v>
      </c>
      <c r="E70" s="50">
        <v>0.54459999999999997</v>
      </c>
      <c r="F70" s="88">
        <v>3</v>
      </c>
      <c r="G70" s="59">
        <v>0</v>
      </c>
    </row>
    <row r="71" spans="1:7">
      <c r="A71" s="27" t="s">
        <v>189</v>
      </c>
      <c r="B71" s="27" t="s">
        <v>428</v>
      </c>
      <c r="C71" s="129">
        <v>2965.6680000000001</v>
      </c>
      <c r="D71" s="72">
        <v>978</v>
      </c>
      <c r="E71" s="50">
        <v>0.39850000000000002</v>
      </c>
      <c r="F71" s="88">
        <v>3</v>
      </c>
      <c r="G71" s="59">
        <v>0</v>
      </c>
    </row>
    <row r="72" spans="1:7">
      <c r="A72" s="27" t="s">
        <v>284</v>
      </c>
      <c r="B72" s="27" t="s">
        <v>511</v>
      </c>
      <c r="C72" s="129">
        <v>2982.9290000000001</v>
      </c>
      <c r="D72" s="72">
        <v>1052</v>
      </c>
      <c r="E72" s="50">
        <v>0.37190000000000001</v>
      </c>
      <c r="F72" s="88">
        <v>3</v>
      </c>
      <c r="G72" s="59">
        <v>0</v>
      </c>
    </row>
    <row r="73" spans="1:7">
      <c r="A73" s="27" t="s">
        <v>37</v>
      </c>
      <c r="B73" s="27" t="s">
        <v>549</v>
      </c>
      <c r="C73" s="129">
        <v>2987.8119999999999</v>
      </c>
      <c r="D73" s="72">
        <v>1321</v>
      </c>
      <c r="E73" s="50">
        <v>0.57079999999999997</v>
      </c>
      <c r="F73" s="88">
        <v>3</v>
      </c>
      <c r="G73" s="59">
        <v>0</v>
      </c>
    </row>
    <row r="74" spans="1:7">
      <c r="A74" s="27" t="s">
        <v>214</v>
      </c>
      <c r="B74" s="27" t="s">
        <v>565</v>
      </c>
      <c r="C74" s="129">
        <v>3053.2860000000001</v>
      </c>
      <c r="D74" s="72">
        <v>592</v>
      </c>
      <c r="E74" s="50">
        <v>0.51690000000000003</v>
      </c>
      <c r="F74" s="88">
        <v>3</v>
      </c>
      <c r="G74" s="59">
        <v>0</v>
      </c>
    </row>
    <row r="75" spans="1:7">
      <c r="A75" s="27" t="s">
        <v>57</v>
      </c>
      <c r="B75" s="27" t="s">
        <v>613</v>
      </c>
      <c r="C75" s="129">
        <v>3077.5340000000001</v>
      </c>
      <c r="D75" s="72">
        <v>668</v>
      </c>
      <c r="E75" s="50">
        <v>0.52790000000000004</v>
      </c>
      <c r="F75" s="88">
        <v>3</v>
      </c>
      <c r="G75" s="59">
        <v>0</v>
      </c>
    </row>
    <row r="76" spans="1:7">
      <c r="A76" s="27" t="s">
        <v>188</v>
      </c>
      <c r="B76" s="27" t="s">
        <v>428</v>
      </c>
      <c r="C76" s="129">
        <v>3097.527</v>
      </c>
      <c r="D76" s="72">
        <v>606</v>
      </c>
      <c r="E76" s="50">
        <v>0.42159999999999997</v>
      </c>
      <c r="F76" s="88">
        <v>3</v>
      </c>
      <c r="G76" s="59">
        <v>0</v>
      </c>
    </row>
    <row r="77" spans="1:7">
      <c r="A77" s="27" t="s">
        <v>212</v>
      </c>
      <c r="B77" s="27" t="s">
        <v>542</v>
      </c>
      <c r="C77" s="129">
        <v>3116.6970000000001</v>
      </c>
      <c r="D77" s="72">
        <v>401</v>
      </c>
      <c r="E77" s="50">
        <v>0.2006</v>
      </c>
      <c r="F77" s="88">
        <v>3</v>
      </c>
      <c r="G77" s="59">
        <v>0</v>
      </c>
    </row>
    <row r="78" spans="1:7">
      <c r="A78" s="27" t="s">
        <v>185</v>
      </c>
      <c r="B78" s="27" t="s">
        <v>428</v>
      </c>
      <c r="C78" s="129">
        <v>3123.5749999999998</v>
      </c>
      <c r="D78" s="72">
        <v>988</v>
      </c>
      <c r="E78" s="50">
        <v>0.30249999999999999</v>
      </c>
      <c r="F78" s="88">
        <v>3</v>
      </c>
      <c r="G78" s="59">
        <v>0</v>
      </c>
    </row>
    <row r="79" spans="1:7">
      <c r="A79" s="27" t="s">
        <v>55</v>
      </c>
      <c r="B79" s="27" t="s">
        <v>613</v>
      </c>
      <c r="C79" s="129">
        <v>3152.288</v>
      </c>
      <c r="D79" s="72">
        <v>607</v>
      </c>
      <c r="E79" s="50">
        <v>0.48759999999999998</v>
      </c>
      <c r="F79" s="88">
        <v>3</v>
      </c>
      <c r="G79" s="59">
        <v>0</v>
      </c>
    </row>
    <row r="80" spans="1:7">
      <c r="A80" s="27" t="s">
        <v>179</v>
      </c>
      <c r="B80" s="27" t="s">
        <v>527</v>
      </c>
      <c r="C80" s="129">
        <v>3160.2060000000001</v>
      </c>
      <c r="D80" s="72">
        <v>951</v>
      </c>
      <c r="E80" s="50">
        <v>0.53779999999999994</v>
      </c>
      <c r="F80" s="88">
        <v>3</v>
      </c>
      <c r="G80" s="59">
        <v>0</v>
      </c>
    </row>
    <row r="81" spans="1:7">
      <c r="A81" s="27" t="s">
        <v>182</v>
      </c>
      <c r="B81" s="27" t="s">
        <v>428</v>
      </c>
      <c r="C81" s="129">
        <v>3202.0940000000001</v>
      </c>
      <c r="D81" s="72">
        <v>975</v>
      </c>
      <c r="E81" s="50">
        <v>0.49409999999999998</v>
      </c>
      <c r="F81" s="88">
        <v>3</v>
      </c>
      <c r="G81" s="59">
        <v>0</v>
      </c>
    </row>
    <row r="82" spans="1:7">
      <c r="A82" s="27" t="s">
        <v>59</v>
      </c>
      <c r="B82" s="27" t="s">
        <v>613</v>
      </c>
      <c r="C82" s="129">
        <v>3279.884</v>
      </c>
      <c r="D82" s="72">
        <v>635</v>
      </c>
      <c r="E82" s="50">
        <v>0.44769999999999999</v>
      </c>
      <c r="F82" s="88">
        <v>3</v>
      </c>
      <c r="G82" s="59">
        <v>0</v>
      </c>
    </row>
    <row r="83" spans="1:7">
      <c r="A83" s="27" t="s">
        <v>62</v>
      </c>
      <c r="B83" s="27" t="s">
        <v>613</v>
      </c>
      <c r="C83" s="129">
        <v>3287.1669999999999</v>
      </c>
      <c r="D83" s="72">
        <v>1254</v>
      </c>
      <c r="E83" s="50">
        <v>0.52059999999999995</v>
      </c>
      <c r="F83" s="88">
        <v>3</v>
      </c>
      <c r="G83" s="59">
        <v>0</v>
      </c>
    </row>
    <row r="84" spans="1:7">
      <c r="A84" s="27" t="s">
        <v>175</v>
      </c>
      <c r="B84" s="27" t="s">
        <v>527</v>
      </c>
      <c r="C84" s="129">
        <v>3336.8910000000001</v>
      </c>
      <c r="D84" s="72">
        <v>515</v>
      </c>
      <c r="E84" s="50">
        <v>0.38300000000000001</v>
      </c>
      <c r="F84" s="88">
        <v>3</v>
      </c>
      <c r="G84" s="59">
        <v>0</v>
      </c>
    </row>
    <row r="85" spans="1:7">
      <c r="A85" s="27" t="s">
        <v>103</v>
      </c>
      <c r="B85" s="27" t="s">
        <v>104</v>
      </c>
      <c r="C85" s="129">
        <v>3356.0619999999999</v>
      </c>
      <c r="D85" s="72">
        <v>1336</v>
      </c>
      <c r="E85" s="50">
        <v>0.55940000000000001</v>
      </c>
      <c r="F85" s="88">
        <v>3</v>
      </c>
      <c r="G85" s="59">
        <v>0</v>
      </c>
    </row>
    <row r="86" spans="1:7">
      <c r="A86" s="27" t="s">
        <v>220</v>
      </c>
      <c r="B86" s="27" t="s">
        <v>565</v>
      </c>
      <c r="C86" s="129">
        <v>3411.616</v>
      </c>
      <c r="D86" s="72">
        <v>1382</v>
      </c>
      <c r="E86" s="50">
        <v>0.60550000000000004</v>
      </c>
      <c r="F86" s="88">
        <v>3</v>
      </c>
      <c r="G86" s="59">
        <v>0</v>
      </c>
    </row>
    <row r="87" spans="1:7">
      <c r="A87" s="27" t="s">
        <v>360</v>
      </c>
      <c r="B87" s="27" t="s">
        <v>609</v>
      </c>
      <c r="C87" s="129">
        <v>3494.51</v>
      </c>
      <c r="D87" s="72">
        <v>866</v>
      </c>
      <c r="E87" s="50">
        <v>0.41499999999999998</v>
      </c>
      <c r="F87" s="88">
        <v>3</v>
      </c>
      <c r="G87" s="59">
        <v>0</v>
      </c>
    </row>
    <row r="88" spans="1:7">
      <c r="A88" s="27" t="s">
        <v>276</v>
      </c>
      <c r="B88" s="27" t="s">
        <v>270</v>
      </c>
      <c r="C88" s="129">
        <v>3505.86</v>
      </c>
      <c r="D88" s="72">
        <v>1201</v>
      </c>
      <c r="E88" s="50">
        <v>0.56999999999999995</v>
      </c>
      <c r="F88" s="88">
        <v>3</v>
      </c>
      <c r="G88" s="59">
        <v>0</v>
      </c>
    </row>
    <row r="89" spans="1:7">
      <c r="A89" s="27" t="s">
        <v>279</v>
      </c>
      <c r="B89" s="27" t="s">
        <v>511</v>
      </c>
      <c r="C89" s="129">
        <v>3591.8319999999999</v>
      </c>
      <c r="D89" s="72">
        <v>485</v>
      </c>
      <c r="E89" s="50">
        <v>0.29370000000000002</v>
      </c>
      <c r="F89" s="88">
        <v>3</v>
      </c>
      <c r="G89" s="59">
        <v>0</v>
      </c>
    </row>
    <row r="90" spans="1:7">
      <c r="A90" s="27" t="s">
        <v>356</v>
      </c>
      <c r="B90" s="27" t="s">
        <v>609</v>
      </c>
      <c r="C90" s="129">
        <v>3593.72</v>
      </c>
      <c r="D90" s="72">
        <v>1588</v>
      </c>
      <c r="E90" s="50">
        <v>0.55469999999999997</v>
      </c>
      <c r="F90" s="88">
        <v>3</v>
      </c>
      <c r="G90" s="59">
        <v>0</v>
      </c>
    </row>
    <row r="91" spans="1:7">
      <c r="A91" s="27" t="s">
        <v>275</v>
      </c>
      <c r="B91" s="27" t="s">
        <v>270</v>
      </c>
      <c r="C91" s="129">
        <v>3740.4340000000002</v>
      </c>
      <c r="D91" s="72">
        <v>1158</v>
      </c>
      <c r="E91" s="50">
        <v>0.41930000000000001</v>
      </c>
      <c r="F91" s="88">
        <v>3</v>
      </c>
      <c r="G91" s="59">
        <v>0</v>
      </c>
    </row>
    <row r="92" spans="1:7">
      <c r="A92" s="27" t="s">
        <v>193</v>
      </c>
      <c r="B92" s="27" t="s">
        <v>428</v>
      </c>
      <c r="C92" s="129">
        <v>3759.8470000000002</v>
      </c>
      <c r="D92" s="72">
        <v>1330</v>
      </c>
      <c r="E92" s="50">
        <v>0.45550000000000002</v>
      </c>
      <c r="F92" s="88">
        <v>3</v>
      </c>
      <c r="G92" s="59">
        <v>0</v>
      </c>
    </row>
    <row r="93" spans="1:7">
      <c r="A93" s="27" t="s">
        <v>245</v>
      </c>
      <c r="B93" s="27" t="s">
        <v>588</v>
      </c>
      <c r="C93" s="129">
        <v>3773.924</v>
      </c>
      <c r="D93" s="72">
        <v>632</v>
      </c>
      <c r="E93" s="50">
        <v>0.15</v>
      </c>
      <c r="F93" s="88">
        <v>3</v>
      </c>
      <c r="G93" s="59">
        <v>0</v>
      </c>
    </row>
    <row r="94" spans="1:7">
      <c r="A94" s="27" t="s">
        <v>350</v>
      </c>
      <c r="B94" s="27" t="s">
        <v>609</v>
      </c>
      <c r="C94" s="129">
        <v>3777.4119999999998</v>
      </c>
      <c r="D94" s="72">
        <v>685</v>
      </c>
      <c r="E94" s="50">
        <v>0.60629999999999995</v>
      </c>
      <c r="F94" s="88">
        <v>3</v>
      </c>
      <c r="G94" s="59">
        <v>0</v>
      </c>
    </row>
    <row r="95" spans="1:7">
      <c r="A95" s="27" t="s">
        <v>35</v>
      </c>
      <c r="B95" s="27" t="s">
        <v>549</v>
      </c>
      <c r="C95" s="129">
        <v>3788.22</v>
      </c>
      <c r="D95" s="72">
        <v>426</v>
      </c>
      <c r="E95" s="50">
        <v>0.42509999999999998</v>
      </c>
      <c r="F95" s="88">
        <v>3</v>
      </c>
      <c r="G95" s="59">
        <v>0</v>
      </c>
    </row>
    <row r="96" spans="1:7">
      <c r="A96" s="27" t="s">
        <v>281</v>
      </c>
      <c r="B96" s="27" t="s">
        <v>511</v>
      </c>
      <c r="C96" s="129">
        <v>3806.9940000000001</v>
      </c>
      <c r="D96" s="72">
        <v>705</v>
      </c>
      <c r="E96" s="50">
        <v>0.4546</v>
      </c>
      <c r="F96" s="88">
        <v>3</v>
      </c>
      <c r="G96" s="59">
        <v>0</v>
      </c>
    </row>
    <row r="97" spans="1:7">
      <c r="A97" s="27" t="s">
        <v>51</v>
      </c>
      <c r="B97" s="27" t="s">
        <v>613</v>
      </c>
      <c r="C97" s="129">
        <v>3882.2040000000002</v>
      </c>
      <c r="D97" s="72">
        <v>1213</v>
      </c>
      <c r="E97" s="50">
        <v>0.5978</v>
      </c>
      <c r="F97" s="88">
        <v>3</v>
      </c>
      <c r="G97" s="59">
        <v>0</v>
      </c>
    </row>
    <row r="98" spans="1:7">
      <c r="A98" s="27" t="s">
        <v>186</v>
      </c>
      <c r="B98" s="27" t="s">
        <v>428</v>
      </c>
      <c r="C98" s="129">
        <v>3888.1889999999999</v>
      </c>
      <c r="D98" s="72">
        <v>827</v>
      </c>
      <c r="E98" s="50">
        <v>0.52969999999999995</v>
      </c>
      <c r="F98" s="88">
        <v>3</v>
      </c>
      <c r="G98" s="59">
        <v>0</v>
      </c>
    </row>
    <row r="99" spans="1:7">
      <c r="A99" s="27" t="s">
        <v>60</v>
      </c>
      <c r="B99" s="27" t="s">
        <v>613</v>
      </c>
      <c r="C99" s="129">
        <v>3908.4180000000001</v>
      </c>
      <c r="D99" s="72">
        <v>1240</v>
      </c>
      <c r="E99" s="50">
        <v>0.50109999999999999</v>
      </c>
      <c r="F99" s="88">
        <v>3</v>
      </c>
      <c r="G99" s="59">
        <v>0</v>
      </c>
    </row>
    <row r="100" spans="1:7">
      <c r="A100" s="27" t="s">
        <v>54</v>
      </c>
      <c r="B100" s="27" t="s">
        <v>613</v>
      </c>
      <c r="C100" s="129">
        <v>3976.8519999999999</v>
      </c>
      <c r="D100" s="72">
        <v>1657</v>
      </c>
      <c r="E100" s="50">
        <v>0.61</v>
      </c>
      <c r="F100" s="88">
        <v>3</v>
      </c>
      <c r="G100" s="59">
        <v>0</v>
      </c>
    </row>
    <row r="101" spans="1:7">
      <c r="A101" s="27" t="s">
        <v>591</v>
      </c>
      <c r="B101" s="27" t="s">
        <v>588</v>
      </c>
      <c r="C101" s="129">
        <v>4006.88</v>
      </c>
      <c r="D101" s="72">
        <v>549</v>
      </c>
      <c r="E101" s="50">
        <v>0.15</v>
      </c>
      <c r="F101" s="88">
        <v>3</v>
      </c>
      <c r="G101" s="59">
        <v>0</v>
      </c>
    </row>
    <row r="102" spans="1:7">
      <c r="A102" s="27" t="s">
        <v>39</v>
      </c>
      <c r="B102" s="27" t="s">
        <v>549</v>
      </c>
      <c r="C102" s="129">
        <v>4037.4580000000001</v>
      </c>
      <c r="D102" s="72">
        <v>1468</v>
      </c>
      <c r="E102" s="50">
        <v>0.63639999999999997</v>
      </c>
      <c r="F102" s="88">
        <v>3</v>
      </c>
      <c r="G102" s="59">
        <v>0</v>
      </c>
    </row>
    <row r="103" spans="1:7">
      <c r="A103" s="27" t="s">
        <v>247</v>
      </c>
      <c r="B103" s="27" t="s">
        <v>588</v>
      </c>
      <c r="C103" s="129">
        <v>4067.835</v>
      </c>
      <c r="D103" s="72">
        <v>167</v>
      </c>
      <c r="E103" s="50">
        <v>0.15</v>
      </c>
      <c r="F103" s="88">
        <v>3</v>
      </c>
      <c r="G103" s="59">
        <v>0</v>
      </c>
    </row>
    <row r="104" spans="1:7">
      <c r="A104" s="27" t="s">
        <v>58</v>
      </c>
      <c r="B104" s="27" t="s">
        <v>613</v>
      </c>
      <c r="C104" s="129">
        <v>4085.8049999999998</v>
      </c>
      <c r="D104" s="72">
        <v>1023</v>
      </c>
      <c r="E104" s="50">
        <v>0.46060000000000001</v>
      </c>
      <c r="F104" s="88">
        <v>3</v>
      </c>
      <c r="G104" s="59">
        <v>0</v>
      </c>
    </row>
    <row r="105" spans="1:7">
      <c r="A105" s="27" t="s">
        <v>187</v>
      </c>
      <c r="B105" s="27" t="s">
        <v>428</v>
      </c>
      <c r="C105" s="129">
        <v>4088.915</v>
      </c>
      <c r="D105" s="72">
        <v>1688</v>
      </c>
      <c r="E105" s="50">
        <v>0.4662</v>
      </c>
      <c r="F105" s="88">
        <v>3</v>
      </c>
      <c r="G105" s="59">
        <v>0</v>
      </c>
    </row>
    <row r="106" spans="1:7">
      <c r="A106" s="27" t="s">
        <v>353</v>
      </c>
      <c r="B106" s="27" t="s">
        <v>609</v>
      </c>
      <c r="C106" s="129">
        <v>4155.9480000000003</v>
      </c>
      <c r="D106" s="72">
        <v>1340</v>
      </c>
      <c r="E106" s="50">
        <v>0.4597</v>
      </c>
      <c r="F106" s="88">
        <v>3</v>
      </c>
      <c r="G106" s="59">
        <v>0</v>
      </c>
    </row>
    <row r="107" spans="1:7">
      <c r="A107" s="27" t="s">
        <v>43</v>
      </c>
      <c r="B107" s="27" t="s">
        <v>549</v>
      </c>
      <c r="C107" s="129">
        <v>4173.0450000000001</v>
      </c>
      <c r="D107" s="72">
        <v>587</v>
      </c>
      <c r="E107" s="50">
        <v>0.56489999999999996</v>
      </c>
      <c r="F107" s="88">
        <v>3</v>
      </c>
      <c r="G107" s="59">
        <v>0</v>
      </c>
    </row>
    <row r="108" spans="1:7">
      <c r="A108" s="27" t="s">
        <v>213</v>
      </c>
      <c r="B108" s="27" t="s">
        <v>542</v>
      </c>
      <c r="C108" s="129">
        <v>4261.4489999999996</v>
      </c>
      <c r="D108" s="72">
        <v>1902</v>
      </c>
      <c r="E108" s="50">
        <v>0.5121</v>
      </c>
      <c r="F108" s="88">
        <v>3</v>
      </c>
      <c r="G108" s="59">
        <v>0</v>
      </c>
    </row>
    <row r="109" spans="1:7">
      <c r="A109" s="27" t="s">
        <v>351</v>
      </c>
      <c r="B109" s="27" t="s">
        <v>609</v>
      </c>
      <c r="C109" s="129">
        <v>4273.8540000000003</v>
      </c>
      <c r="D109" s="72">
        <v>888</v>
      </c>
      <c r="E109" s="50">
        <v>0.54579999999999995</v>
      </c>
      <c r="F109" s="88">
        <v>3</v>
      </c>
      <c r="G109" s="59">
        <v>0</v>
      </c>
    </row>
    <row r="110" spans="1:7">
      <c r="A110" s="27" t="s">
        <v>36</v>
      </c>
      <c r="B110" s="27" t="s">
        <v>549</v>
      </c>
      <c r="C110" s="129">
        <v>4350.7790000000005</v>
      </c>
      <c r="D110" s="72">
        <v>1086</v>
      </c>
      <c r="E110" s="50">
        <v>0.52759999999999996</v>
      </c>
      <c r="F110" s="88">
        <v>3</v>
      </c>
      <c r="G110" s="59">
        <v>0</v>
      </c>
    </row>
    <row r="111" spans="1:7">
      <c r="A111" s="27" t="s">
        <v>183</v>
      </c>
      <c r="B111" s="27" t="s">
        <v>428</v>
      </c>
      <c r="C111" s="129">
        <v>4356.3739999999998</v>
      </c>
      <c r="D111" s="72">
        <v>1462</v>
      </c>
      <c r="E111" s="50">
        <v>0.31940000000000002</v>
      </c>
      <c r="F111" s="88">
        <v>3</v>
      </c>
      <c r="G111" s="59">
        <v>0</v>
      </c>
    </row>
    <row r="112" spans="1:7">
      <c r="A112" s="27" t="s">
        <v>244</v>
      </c>
      <c r="B112" s="27" t="s">
        <v>588</v>
      </c>
      <c r="C112" s="129">
        <v>4411.4359999999997</v>
      </c>
      <c r="D112" s="72">
        <v>1446</v>
      </c>
      <c r="E112" s="50">
        <v>0.62439999999999996</v>
      </c>
      <c r="F112" s="88">
        <v>3</v>
      </c>
      <c r="G112" s="59">
        <v>0</v>
      </c>
    </row>
    <row r="113" spans="1:7">
      <c r="A113" s="27" t="s">
        <v>194</v>
      </c>
      <c r="B113" s="27" t="s">
        <v>428</v>
      </c>
      <c r="C113" s="129">
        <v>4412.2669999999998</v>
      </c>
      <c r="D113" s="72">
        <v>1000</v>
      </c>
      <c r="E113" s="50">
        <v>0.48480000000000001</v>
      </c>
      <c r="F113" s="88">
        <v>3</v>
      </c>
      <c r="G113" s="59">
        <v>0</v>
      </c>
    </row>
    <row r="114" spans="1:7">
      <c r="A114" s="27" t="s">
        <v>413</v>
      </c>
      <c r="B114" s="27" t="s">
        <v>588</v>
      </c>
      <c r="C114" s="129">
        <v>4528.9160000000002</v>
      </c>
      <c r="D114" s="72">
        <v>1620</v>
      </c>
      <c r="E114" s="50">
        <v>0.37269999999999998</v>
      </c>
      <c r="F114" s="88">
        <v>3</v>
      </c>
      <c r="G114" s="59">
        <v>0</v>
      </c>
    </row>
    <row r="115" spans="1:7">
      <c r="A115" s="27" t="s">
        <v>107</v>
      </c>
      <c r="B115" s="27" t="s">
        <v>104</v>
      </c>
      <c r="C115" s="129">
        <v>4773.2520000000004</v>
      </c>
      <c r="D115" s="72">
        <v>577</v>
      </c>
      <c r="E115" s="50">
        <v>0.4108</v>
      </c>
      <c r="F115" s="88">
        <v>3</v>
      </c>
      <c r="G115" s="59">
        <v>0</v>
      </c>
    </row>
    <row r="116" spans="1:7">
      <c r="A116" s="27" t="s">
        <v>272</v>
      </c>
      <c r="B116" s="27" t="s">
        <v>270</v>
      </c>
      <c r="C116" s="129">
        <v>4964.3019999999997</v>
      </c>
      <c r="D116" s="72">
        <v>1630</v>
      </c>
      <c r="E116" s="50">
        <v>0.47549999999999998</v>
      </c>
      <c r="F116" s="88">
        <v>3</v>
      </c>
      <c r="G116" s="59">
        <v>0</v>
      </c>
    </row>
    <row r="117" spans="1:7">
      <c r="A117" s="27" t="s">
        <v>243</v>
      </c>
      <c r="B117" s="27" t="s">
        <v>588</v>
      </c>
      <c r="C117" s="129">
        <v>5093.4359999999997</v>
      </c>
      <c r="D117" s="72">
        <v>664</v>
      </c>
      <c r="E117" s="50">
        <v>0.27479999999999999</v>
      </c>
      <c r="F117" s="88">
        <v>3</v>
      </c>
      <c r="G117" s="59">
        <v>0</v>
      </c>
    </row>
    <row r="118" spans="1:7">
      <c r="A118" s="27" t="s">
        <v>191</v>
      </c>
      <c r="B118" s="27" t="s">
        <v>428</v>
      </c>
      <c r="C118" s="129">
        <v>5150.8320000000003</v>
      </c>
      <c r="D118" s="72">
        <v>1616</v>
      </c>
      <c r="E118" s="50">
        <v>0.47660000000000002</v>
      </c>
      <c r="F118" s="88">
        <v>3</v>
      </c>
      <c r="G118" s="59">
        <v>0</v>
      </c>
    </row>
    <row r="119" spans="1:7">
      <c r="A119" s="27" t="s">
        <v>42</v>
      </c>
      <c r="B119" s="27" t="s">
        <v>549</v>
      </c>
      <c r="C119" s="129">
        <v>5156.4970000000003</v>
      </c>
      <c r="D119" s="72">
        <v>1053</v>
      </c>
      <c r="E119" s="50">
        <v>0.55659999999999998</v>
      </c>
      <c r="F119" s="88">
        <v>3</v>
      </c>
      <c r="G119" s="59">
        <v>0</v>
      </c>
    </row>
    <row r="120" spans="1:7">
      <c r="A120" s="27" t="s">
        <v>223</v>
      </c>
      <c r="B120" s="27" t="s">
        <v>565</v>
      </c>
      <c r="C120" s="129">
        <v>5355.54</v>
      </c>
      <c r="D120" s="72">
        <v>2581</v>
      </c>
      <c r="E120" s="50">
        <v>0.65969999999999995</v>
      </c>
      <c r="F120" s="88">
        <v>3</v>
      </c>
      <c r="G120" s="59">
        <v>0</v>
      </c>
    </row>
    <row r="121" spans="1:7">
      <c r="A121" s="27" t="s">
        <v>108</v>
      </c>
      <c r="B121" s="27" t="s">
        <v>104</v>
      </c>
      <c r="C121" s="129">
        <v>5753.5349999999999</v>
      </c>
      <c r="D121" s="72">
        <v>1484</v>
      </c>
      <c r="E121" s="50">
        <v>0.45400000000000001</v>
      </c>
      <c r="F121" s="88">
        <v>3</v>
      </c>
      <c r="G121" s="59">
        <v>0</v>
      </c>
    </row>
    <row r="122" spans="1:7">
      <c r="A122" s="27" t="s">
        <v>190</v>
      </c>
      <c r="B122" s="27" t="s">
        <v>428</v>
      </c>
      <c r="C122" s="129">
        <v>5810.1080000000002</v>
      </c>
      <c r="D122" s="72">
        <v>1517</v>
      </c>
      <c r="E122" s="50">
        <v>0.36830000000000002</v>
      </c>
      <c r="F122" s="88">
        <v>3</v>
      </c>
      <c r="G122" s="59">
        <v>0</v>
      </c>
    </row>
    <row r="123" spans="1:7">
      <c r="A123" s="27" t="s">
        <v>56</v>
      </c>
      <c r="B123" s="27" t="s">
        <v>613</v>
      </c>
      <c r="C123" s="129">
        <v>5815.6959999999999</v>
      </c>
      <c r="D123" s="72">
        <v>1837</v>
      </c>
      <c r="E123" s="50">
        <v>0.5897</v>
      </c>
      <c r="F123" s="88">
        <v>3</v>
      </c>
      <c r="G123" s="59">
        <v>0</v>
      </c>
    </row>
    <row r="124" spans="1:7">
      <c r="A124" s="27" t="s">
        <v>587</v>
      </c>
      <c r="B124" s="27" t="s">
        <v>588</v>
      </c>
      <c r="C124" s="129">
        <v>5854.2460000000001</v>
      </c>
      <c r="D124" s="72">
        <v>1136</v>
      </c>
      <c r="E124" s="50">
        <v>0.57420000000000004</v>
      </c>
      <c r="F124" s="88">
        <v>3</v>
      </c>
      <c r="G124" s="59">
        <v>0</v>
      </c>
    </row>
    <row r="125" spans="1:7">
      <c r="A125" s="27" t="s">
        <v>49</v>
      </c>
      <c r="B125" s="27" t="s">
        <v>613</v>
      </c>
      <c r="C125" s="129">
        <v>5893.4470000000001</v>
      </c>
      <c r="D125" s="72">
        <v>1937</v>
      </c>
      <c r="E125" s="50">
        <v>0.4657</v>
      </c>
      <c r="F125" s="88">
        <v>3</v>
      </c>
      <c r="G125" s="59">
        <v>0</v>
      </c>
    </row>
    <row r="126" spans="1:7">
      <c r="A126" s="27" t="s">
        <v>151</v>
      </c>
      <c r="B126" s="27" t="s">
        <v>609</v>
      </c>
      <c r="C126" s="129">
        <v>5937.4489999999996</v>
      </c>
      <c r="D126" s="72">
        <v>1296</v>
      </c>
      <c r="E126" s="50">
        <v>0.45290000000000002</v>
      </c>
      <c r="F126" s="88">
        <v>3</v>
      </c>
      <c r="G126" s="59">
        <v>0</v>
      </c>
    </row>
    <row r="127" spans="1:7">
      <c r="A127" s="27" t="s">
        <v>38</v>
      </c>
      <c r="B127" s="27" t="s">
        <v>549</v>
      </c>
      <c r="C127" s="129">
        <v>6242.11</v>
      </c>
      <c r="D127" s="72">
        <v>1381</v>
      </c>
      <c r="E127" s="50">
        <v>0.47620000000000001</v>
      </c>
      <c r="F127" s="88">
        <v>3</v>
      </c>
      <c r="G127" s="59">
        <v>0</v>
      </c>
    </row>
    <row r="128" spans="1:7">
      <c r="A128" s="27" t="s">
        <v>50</v>
      </c>
      <c r="B128" s="27" t="s">
        <v>613</v>
      </c>
      <c r="C128" s="129">
        <v>6245.4170000000004</v>
      </c>
      <c r="D128" s="72">
        <v>1563</v>
      </c>
      <c r="E128" s="50">
        <v>0.47149999999999997</v>
      </c>
      <c r="F128" s="88">
        <v>3</v>
      </c>
      <c r="G128" s="59">
        <v>0</v>
      </c>
    </row>
    <row r="129" spans="1:7">
      <c r="A129" s="27" t="s">
        <v>246</v>
      </c>
      <c r="B129" s="27" t="s">
        <v>588</v>
      </c>
      <c r="C129" s="129">
        <v>6352.0659999999998</v>
      </c>
      <c r="D129" s="72">
        <v>364</v>
      </c>
      <c r="E129" s="50">
        <v>0.15</v>
      </c>
      <c r="F129" s="88">
        <v>3</v>
      </c>
      <c r="G129" s="59">
        <v>0</v>
      </c>
    </row>
    <row r="130" spans="1:7">
      <c r="A130" s="27" t="s">
        <v>439</v>
      </c>
      <c r="B130" s="27" t="s">
        <v>511</v>
      </c>
      <c r="C130" s="129">
        <v>6645.4139999999998</v>
      </c>
      <c r="D130" s="72">
        <v>6346</v>
      </c>
      <c r="E130" s="50">
        <v>0.73450000000000004</v>
      </c>
      <c r="F130" s="88">
        <v>3</v>
      </c>
      <c r="G130" s="59">
        <v>0</v>
      </c>
    </row>
    <row r="131" spans="1:7">
      <c r="A131" s="27" t="s">
        <v>150</v>
      </c>
      <c r="B131" s="27" t="s">
        <v>428</v>
      </c>
      <c r="C131" s="129">
        <v>6846.7430000000004</v>
      </c>
      <c r="D131" s="72">
        <v>1911</v>
      </c>
      <c r="E131" s="50">
        <v>0.42299999999999999</v>
      </c>
      <c r="F131" s="88">
        <v>3</v>
      </c>
      <c r="G131" s="59">
        <v>0</v>
      </c>
    </row>
    <row r="132" spans="1:7">
      <c r="A132" s="27" t="s">
        <v>347</v>
      </c>
      <c r="B132" s="27" t="s">
        <v>609</v>
      </c>
      <c r="C132" s="129">
        <v>7113.0730000000003</v>
      </c>
      <c r="D132" s="72">
        <v>1385</v>
      </c>
      <c r="E132" s="50">
        <v>0.46579999999999999</v>
      </c>
      <c r="F132" s="88">
        <v>3</v>
      </c>
      <c r="G132" s="59">
        <v>0</v>
      </c>
    </row>
    <row r="133" spans="1:7">
      <c r="A133" s="27" t="s">
        <v>482</v>
      </c>
      <c r="B133" s="27" t="s">
        <v>509</v>
      </c>
      <c r="C133" s="129">
        <v>7352.4279999999999</v>
      </c>
      <c r="D133" s="72">
        <v>2983</v>
      </c>
      <c r="E133" s="50">
        <v>0.46850000000000003</v>
      </c>
      <c r="F133" s="88">
        <v>3</v>
      </c>
      <c r="G133" s="59">
        <v>0</v>
      </c>
    </row>
    <row r="134" spans="1:7">
      <c r="A134" s="27" t="s">
        <v>221</v>
      </c>
      <c r="B134" s="27" t="s">
        <v>565</v>
      </c>
      <c r="C134" s="129">
        <v>7600.7879999999996</v>
      </c>
      <c r="D134" s="72">
        <v>4599</v>
      </c>
      <c r="E134" s="50">
        <v>0.65529999999999999</v>
      </c>
      <c r="F134" s="88">
        <v>3</v>
      </c>
      <c r="G134" s="59">
        <v>0</v>
      </c>
    </row>
    <row r="135" spans="1:7">
      <c r="A135" s="27" t="s">
        <v>61</v>
      </c>
      <c r="B135" s="27" t="s">
        <v>613</v>
      </c>
      <c r="C135" s="129">
        <v>7778.51</v>
      </c>
      <c r="D135" s="72">
        <v>1946</v>
      </c>
      <c r="E135" s="50">
        <v>0.38919999999999999</v>
      </c>
      <c r="F135" s="88">
        <v>3</v>
      </c>
      <c r="G135" s="59">
        <v>0</v>
      </c>
    </row>
    <row r="136" spans="1:7">
      <c r="A136" s="27" t="s">
        <v>273</v>
      </c>
      <c r="B136" s="27" t="s">
        <v>270</v>
      </c>
      <c r="C136" s="129">
        <v>7779.598</v>
      </c>
      <c r="D136" s="72">
        <v>1162</v>
      </c>
      <c r="E136" s="50">
        <v>0.26800000000000002</v>
      </c>
      <c r="F136" s="88">
        <v>3</v>
      </c>
      <c r="G136" s="59">
        <v>0</v>
      </c>
    </row>
    <row r="137" spans="1:7">
      <c r="A137" s="27" t="s">
        <v>612</v>
      </c>
      <c r="B137" s="27" t="s">
        <v>613</v>
      </c>
      <c r="C137" s="129">
        <v>7894.37</v>
      </c>
      <c r="D137" s="72">
        <v>5797</v>
      </c>
      <c r="E137" s="50">
        <v>0.84540000000000004</v>
      </c>
      <c r="F137" s="88">
        <v>3</v>
      </c>
      <c r="G137" s="59">
        <v>0</v>
      </c>
    </row>
    <row r="138" spans="1:7">
      <c r="A138" s="27" t="s">
        <v>207</v>
      </c>
      <c r="B138" s="27" t="s">
        <v>542</v>
      </c>
      <c r="C138" s="129">
        <v>8117.7470000000003</v>
      </c>
      <c r="D138" s="72">
        <v>1535</v>
      </c>
      <c r="E138" s="50">
        <v>0.38490000000000002</v>
      </c>
      <c r="F138" s="88">
        <v>3</v>
      </c>
      <c r="G138" s="59">
        <v>0</v>
      </c>
    </row>
    <row r="139" spans="1:7">
      <c r="A139" s="27" t="s">
        <v>589</v>
      </c>
      <c r="B139" s="27" t="s">
        <v>588</v>
      </c>
      <c r="C139" s="129">
        <v>8747.7129999999997</v>
      </c>
      <c r="D139" s="72">
        <v>3651</v>
      </c>
      <c r="E139" s="50">
        <v>0.49130000000000001</v>
      </c>
      <c r="F139" s="88">
        <v>3</v>
      </c>
      <c r="G139" s="59">
        <v>0</v>
      </c>
    </row>
    <row r="140" spans="1:7">
      <c r="A140" s="27" t="s">
        <v>106</v>
      </c>
      <c r="B140" s="27" t="s">
        <v>104</v>
      </c>
      <c r="C140" s="129">
        <v>9163.1790000000001</v>
      </c>
      <c r="D140" s="72">
        <v>4046</v>
      </c>
      <c r="E140" s="50">
        <v>0.51049999999999995</v>
      </c>
      <c r="F140" s="88">
        <v>3</v>
      </c>
      <c r="G140" s="59">
        <v>0</v>
      </c>
    </row>
    <row r="141" spans="1:7">
      <c r="A141" s="27" t="s">
        <v>210</v>
      </c>
      <c r="B141" s="27" t="s">
        <v>542</v>
      </c>
      <c r="C141" s="129">
        <v>9208.7479999999996</v>
      </c>
      <c r="D141" s="72">
        <v>1526</v>
      </c>
      <c r="E141" s="50">
        <v>0.27389999999999998</v>
      </c>
      <c r="F141" s="88">
        <v>3</v>
      </c>
      <c r="G141" s="59">
        <v>0</v>
      </c>
    </row>
    <row r="142" spans="1:7">
      <c r="A142" s="27" t="s">
        <v>434</v>
      </c>
      <c r="B142" s="27" t="s">
        <v>527</v>
      </c>
      <c r="C142" s="129">
        <v>9741.7139999999999</v>
      </c>
      <c r="D142" s="72">
        <v>6310</v>
      </c>
      <c r="E142" s="50">
        <v>0.68469999999999998</v>
      </c>
      <c r="F142" s="88">
        <v>3</v>
      </c>
      <c r="G142" s="59">
        <v>0</v>
      </c>
    </row>
    <row r="143" spans="1:7">
      <c r="A143" s="27" t="s">
        <v>217</v>
      </c>
      <c r="B143" s="27" t="s">
        <v>565</v>
      </c>
      <c r="C143" s="129">
        <v>10476.859</v>
      </c>
      <c r="D143" s="72">
        <v>6964</v>
      </c>
      <c r="E143" s="50">
        <v>0.66020000000000001</v>
      </c>
      <c r="F143" s="88">
        <v>3</v>
      </c>
      <c r="G143" s="59">
        <v>0</v>
      </c>
    </row>
    <row r="144" spans="1:7">
      <c r="A144" s="27" t="s">
        <v>278</v>
      </c>
      <c r="B144" s="27" t="s">
        <v>511</v>
      </c>
      <c r="C144" s="129">
        <v>11145.954</v>
      </c>
      <c r="D144" s="72">
        <v>4270</v>
      </c>
      <c r="E144" s="50">
        <v>0.35560000000000003</v>
      </c>
      <c r="F144" s="88">
        <v>3</v>
      </c>
      <c r="G144" s="59">
        <v>0</v>
      </c>
    </row>
    <row r="145" spans="1:7">
      <c r="A145" s="27" t="s">
        <v>427</v>
      </c>
      <c r="B145" s="27" t="s">
        <v>428</v>
      </c>
      <c r="C145" s="129">
        <v>11205.706</v>
      </c>
      <c r="D145" s="72">
        <v>9043</v>
      </c>
      <c r="E145" s="50">
        <v>0.70509999999999995</v>
      </c>
      <c r="F145" s="88">
        <v>3</v>
      </c>
      <c r="G145" s="59">
        <v>0</v>
      </c>
    </row>
    <row r="146" spans="1:7">
      <c r="A146" s="27" t="s">
        <v>590</v>
      </c>
      <c r="B146" s="27" t="s">
        <v>588</v>
      </c>
      <c r="C146" s="129">
        <v>12159.978999999999</v>
      </c>
      <c r="D146" s="72">
        <v>782</v>
      </c>
      <c r="E146" s="50">
        <v>0.33300000000000002</v>
      </c>
      <c r="F146" s="88">
        <v>3</v>
      </c>
      <c r="G146" s="59">
        <v>0</v>
      </c>
    </row>
    <row r="147" spans="1:7">
      <c r="A147" s="27" t="s">
        <v>248</v>
      </c>
      <c r="B147" s="27" t="s">
        <v>588</v>
      </c>
      <c r="C147" s="129">
        <v>12217.846</v>
      </c>
      <c r="D147" s="72">
        <v>1426</v>
      </c>
      <c r="E147" s="50">
        <v>0.15</v>
      </c>
      <c r="F147" s="88">
        <v>3</v>
      </c>
      <c r="G147" s="59">
        <v>0</v>
      </c>
    </row>
    <row r="148" spans="1:7">
      <c r="A148" s="27" t="s">
        <v>535</v>
      </c>
      <c r="B148" s="27" t="s">
        <v>509</v>
      </c>
      <c r="C148" s="129">
        <v>13665.317999999999</v>
      </c>
      <c r="D148" s="72">
        <v>9737</v>
      </c>
      <c r="E148" s="50">
        <v>0.76180000000000003</v>
      </c>
      <c r="F148" s="88">
        <v>3</v>
      </c>
      <c r="G148" s="59">
        <v>0</v>
      </c>
    </row>
    <row r="149" spans="1:7">
      <c r="A149" s="27" t="s">
        <v>105</v>
      </c>
      <c r="B149" s="27" t="s">
        <v>104</v>
      </c>
      <c r="C149" s="129">
        <v>15193.312</v>
      </c>
      <c r="D149" s="72">
        <v>7255</v>
      </c>
      <c r="E149" s="50">
        <v>0.47910000000000003</v>
      </c>
      <c r="F149" s="88">
        <v>3</v>
      </c>
      <c r="G149" s="59">
        <v>0</v>
      </c>
    </row>
    <row r="150" spans="1:7">
      <c r="A150" s="27" t="s">
        <v>608</v>
      </c>
      <c r="B150" s="27" t="s">
        <v>609</v>
      </c>
      <c r="C150" s="129">
        <v>18256.488000000001</v>
      </c>
      <c r="D150" s="72">
        <v>16072</v>
      </c>
      <c r="E150" s="50">
        <v>0.88639999999999997</v>
      </c>
      <c r="F150" s="88">
        <v>3</v>
      </c>
      <c r="G150" s="59">
        <v>0</v>
      </c>
    </row>
    <row r="151" spans="1:7">
      <c r="A151" s="27" t="s">
        <v>541</v>
      </c>
      <c r="B151" s="27" t="s">
        <v>542</v>
      </c>
      <c r="C151" s="129">
        <v>18875.156999999999</v>
      </c>
      <c r="D151" s="72">
        <v>14730</v>
      </c>
      <c r="E151" s="50">
        <v>0.76149999999999995</v>
      </c>
      <c r="F151" s="88">
        <v>3</v>
      </c>
      <c r="G151" s="59">
        <v>0</v>
      </c>
    </row>
  </sheetData>
  <sortState ref="A4:G151">
    <sortCondition ref="C4:C151"/>
  </sortState>
  <mergeCells count="1">
    <mergeCell ref="A1:G1"/>
  </mergeCells>
  <phoneticPr fontId="19" type="noConversion"/>
  <pageMargins left="0.25" right="0.25" top="0.75" bottom="0.75" header="0.3" footer="0.3"/>
  <pageSetup orientation="portrait"/>
  <headerFooter differentFirst="1">
    <oddHeader>&amp;CThird Class County Small School District Supplement_x000D_(Showing all third class counties; sorted by average daily membership)</oddHeader>
    <firstHeader>&amp;CThird Class County Small School District Supplement
(Showing all Third Class Counties; sorted by enrollment)</firstHeader>
  </headerFooter>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view="pageLayout" zoomScale="125" workbookViewId="0">
      <selection activeCell="D1" sqref="D1:D1048576"/>
    </sheetView>
  </sheetViews>
  <sheetFormatPr baseColWidth="10" defaultColWidth="8.7109375" defaultRowHeight="12" x14ac:dyDescent="0"/>
  <cols>
    <col min="1" max="1" width="17.42578125" style="138" customWidth="1"/>
    <col min="2" max="3" width="8.7109375" style="138"/>
    <col min="4" max="4" width="8.7109375" style="179"/>
    <col min="5" max="6" width="8.7109375" style="138"/>
    <col min="7" max="7" width="10.140625" style="138" customWidth="1"/>
    <col min="8" max="16384" width="8.7109375" style="138"/>
  </cols>
  <sheetData>
    <row r="1" spans="1:7" ht="13" thickBot="1"/>
    <row r="2" spans="1:7" ht="142.5" customHeight="1" thickTop="1" thickBot="1">
      <c r="A2" s="237" t="s">
        <v>638</v>
      </c>
      <c r="B2" s="237"/>
      <c r="C2" s="237"/>
      <c r="D2" s="237"/>
      <c r="E2" s="237"/>
      <c r="F2" s="237"/>
      <c r="G2" s="237"/>
    </row>
    <row r="3" spans="1:7" ht="13" thickTop="1"/>
    <row r="4" spans="1:7" ht="60">
      <c r="A4" s="58" t="s">
        <v>443</v>
      </c>
      <c r="B4" s="58" t="s">
        <v>444</v>
      </c>
      <c r="C4" s="58" t="s">
        <v>240</v>
      </c>
      <c r="D4" s="172" t="s">
        <v>234</v>
      </c>
      <c r="E4" s="58" t="s">
        <v>237</v>
      </c>
      <c r="F4" s="58" t="s">
        <v>241</v>
      </c>
      <c r="G4" s="58" t="s">
        <v>230</v>
      </c>
    </row>
    <row r="5" spans="1:7">
      <c r="A5" s="27" t="s">
        <v>452</v>
      </c>
      <c r="B5" s="27" t="s">
        <v>448</v>
      </c>
      <c r="C5" s="50">
        <v>0.51839999999999997</v>
      </c>
      <c r="D5" s="181">
        <v>2178.8620000000001</v>
      </c>
      <c r="E5" s="72">
        <v>665</v>
      </c>
      <c r="F5" s="60">
        <v>15.3</v>
      </c>
      <c r="G5" s="59">
        <v>0</v>
      </c>
    </row>
    <row r="6" spans="1:7">
      <c r="A6" s="27" t="s">
        <v>449</v>
      </c>
      <c r="B6" s="27" t="s">
        <v>448</v>
      </c>
      <c r="C6" s="50">
        <v>0.55810000000000004</v>
      </c>
      <c r="D6" s="181">
        <v>4032.0529999999999</v>
      </c>
      <c r="E6" s="72">
        <v>1461</v>
      </c>
      <c r="F6" s="60">
        <v>16.5</v>
      </c>
      <c r="G6" s="59">
        <v>0</v>
      </c>
    </row>
    <row r="7" spans="1:7">
      <c r="A7" s="27" t="s">
        <v>447</v>
      </c>
      <c r="B7" s="27" t="s">
        <v>448</v>
      </c>
      <c r="C7" s="50">
        <v>0.59130000000000005</v>
      </c>
      <c r="D7" s="181">
        <v>2060.114</v>
      </c>
      <c r="E7" s="72">
        <v>732</v>
      </c>
      <c r="F7" s="60">
        <v>18</v>
      </c>
      <c r="G7" s="59">
        <v>0</v>
      </c>
    </row>
    <row r="8" spans="1:7">
      <c r="A8" s="27" t="s">
        <v>453</v>
      </c>
      <c r="B8" s="27" t="s">
        <v>448</v>
      </c>
      <c r="C8" s="50">
        <v>0.61519999999999997</v>
      </c>
      <c r="D8" s="181">
        <v>1720.5440000000001</v>
      </c>
      <c r="E8" s="72">
        <v>767</v>
      </c>
      <c r="F8" s="60">
        <v>18.899999999999999</v>
      </c>
      <c r="G8" s="59">
        <v>0</v>
      </c>
    </row>
    <row r="9" spans="1:7">
      <c r="A9" s="27" t="s">
        <v>602</v>
      </c>
      <c r="B9" s="27" t="s">
        <v>611</v>
      </c>
      <c r="C9" s="50">
        <v>0.52910000000000001</v>
      </c>
      <c r="D9" s="181">
        <v>2480.9650000000001</v>
      </c>
      <c r="E9" s="72">
        <v>269</v>
      </c>
      <c r="F9" s="60">
        <v>32.4</v>
      </c>
      <c r="G9" s="59">
        <v>0</v>
      </c>
    </row>
    <row r="10" spans="1:7">
      <c r="A10" s="27" t="s">
        <v>607</v>
      </c>
      <c r="B10" s="27" t="s">
        <v>611</v>
      </c>
      <c r="C10" s="50">
        <v>0.5333</v>
      </c>
      <c r="D10" s="181">
        <v>2751.038</v>
      </c>
      <c r="E10" s="72">
        <v>400</v>
      </c>
      <c r="F10" s="60">
        <v>26.3</v>
      </c>
      <c r="G10" s="59">
        <v>0</v>
      </c>
    </row>
    <row r="11" spans="1:7">
      <c r="A11" s="27" t="s">
        <v>456</v>
      </c>
      <c r="B11" s="27" t="s">
        <v>611</v>
      </c>
      <c r="C11" s="50">
        <v>0.57330000000000003</v>
      </c>
      <c r="D11" s="181">
        <v>4309.1130000000003</v>
      </c>
      <c r="E11" s="72">
        <v>1186</v>
      </c>
      <c r="F11" s="60">
        <v>28.6</v>
      </c>
      <c r="G11" s="59">
        <v>0</v>
      </c>
    </row>
    <row r="12" spans="1:7">
      <c r="A12" s="27" t="s">
        <v>329</v>
      </c>
      <c r="B12" s="27" t="s">
        <v>611</v>
      </c>
      <c r="C12" s="50">
        <v>0.57650000000000001</v>
      </c>
      <c r="D12" s="181">
        <v>5101.8220000000001</v>
      </c>
      <c r="E12" s="72">
        <v>2927</v>
      </c>
      <c r="F12" s="60">
        <v>30.3</v>
      </c>
      <c r="G12" s="59">
        <v>0</v>
      </c>
    </row>
    <row r="13" spans="1:7">
      <c r="A13" s="27" t="s">
        <v>76</v>
      </c>
      <c r="B13" s="27" t="s">
        <v>611</v>
      </c>
      <c r="C13" s="50">
        <v>0.58520000000000005</v>
      </c>
      <c r="D13" s="181">
        <v>702.73299999999995</v>
      </c>
      <c r="E13" s="72">
        <v>391</v>
      </c>
      <c r="F13" s="60">
        <v>28.9</v>
      </c>
      <c r="G13" s="59">
        <v>0</v>
      </c>
    </row>
    <row r="14" spans="1:7">
      <c r="A14" s="27" t="s">
        <v>480</v>
      </c>
      <c r="B14" s="27" t="s">
        <v>611</v>
      </c>
      <c r="C14" s="50">
        <v>0.59560000000000002</v>
      </c>
      <c r="D14" s="181">
        <v>4908.2650000000003</v>
      </c>
      <c r="E14" s="72">
        <v>1422</v>
      </c>
      <c r="F14" s="60">
        <v>30.5</v>
      </c>
      <c r="G14" s="59">
        <v>0</v>
      </c>
    </row>
    <row r="15" spans="1:7">
      <c r="A15" s="27" t="s">
        <v>473</v>
      </c>
      <c r="B15" s="27" t="s">
        <v>611</v>
      </c>
      <c r="C15" s="50">
        <v>0.6149</v>
      </c>
      <c r="D15" s="181">
        <v>1239.1379999999999</v>
      </c>
      <c r="E15" s="72">
        <v>637</v>
      </c>
      <c r="F15" s="60">
        <v>34.1</v>
      </c>
      <c r="G15" s="59">
        <v>0</v>
      </c>
    </row>
    <row r="16" spans="1:7">
      <c r="A16" s="27" t="s">
        <v>331</v>
      </c>
      <c r="B16" s="27" t="s">
        <v>569</v>
      </c>
      <c r="C16" s="50">
        <v>0.59519999999999995</v>
      </c>
      <c r="D16" s="181">
        <v>2013.0540000000001</v>
      </c>
      <c r="E16" s="72">
        <v>533</v>
      </c>
      <c r="F16" s="60">
        <v>18.600000000000001</v>
      </c>
      <c r="G16" s="59">
        <v>0</v>
      </c>
    </row>
    <row r="17" spans="1:7">
      <c r="A17" s="27" t="s">
        <v>330</v>
      </c>
      <c r="B17" s="27" t="s">
        <v>569</v>
      </c>
      <c r="C17" s="50">
        <v>0.60519999999999996</v>
      </c>
      <c r="D17" s="181">
        <v>5638.11</v>
      </c>
      <c r="E17" s="72">
        <v>2527</v>
      </c>
      <c r="F17" s="60">
        <v>19.8</v>
      </c>
      <c r="G17" s="59">
        <v>0</v>
      </c>
    </row>
    <row r="18" spans="1:7">
      <c r="A18" s="44" t="s">
        <v>336</v>
      </c>
      <c r="B18" s="44" t="s">
        <v>506</v>
      </c>
      <c r="C18" s="201">
        <v>0.51629999999999998</v>
      </c>
      <c r="D18" s="181">
        <v>2361.4740000000002</v>
      </c>
      <c r="E18" s="44">
        <v>727</v>
      </c>
      <c r="F18" s="60">
        <v>13.6</v>
      </c>
      <c r="G18" s="59">
        <v>0</v>
      </c>
    </row>
    <row r="19" spans="1:7">
      <c r="A19" s="27" t="s">
        <v>334</v>
      </c>
      <c r="B19" s="27" t="s">
        <v>506</v>
      </c>
      <c r="C19" s="50">
        <v>0.55300000000000005</v>
      </c>
      <c r="D19" s="181">
        <v>2060.8200000000002</v>
      </c>
      <c r="E19" s="72">
        <v>357</v>
      </c>
      <c r="F19" s="60">
        <v>19</v>
      </c>
      <c r="G19" s="59">
        <v>0</v>
      </c>
    </row>
    <row r="20" spans="1:7">
      <c r="A20" s="27" t="s">
        <v>335</v>
      </c>
      <c r="B20" s="27" t="s">
        <v>506</v>
      </c>
      <c r="C20" s="50">
        <v>0.57350000000000001</v>
      </c>
      <c r="D20" s="181">
        <v>2507.223</v>
      </c>
      <c r="E20" s="72">
        <v>694</v>
      </c>
      <c r="F20" s="60">
        <v>15.7</v>
      </c>
      <c r="G20" s="59">
        <v>0</v>
      </c>
    </row>
    <row r="21" spans="1:7">
      <c r="A21" s="27" t="s">
        <v>333</v>
      </c>
      <c r="B21" s="27" t="s">
        <v>506</v>
      </c>
      <c r="C21" s="50">
        <v>0.60629999999999995</v>
      </c>
      <c r="D21" s="181">
        <v>2921.1689999999999</v>
      </c>
      <c r="E21" s="72">
        <v>1274</v>
      </c>
      <c r="F21" s="60">
        <v>21.9</v>
      </c>
      <c r="G21" s="59">
        <v>0</v>
      </c>
    </row>
    <row r="22" spans="1:7">
      <c r="A22" s="27" t="s">
        <v>338</v>
      </c>
      <c r="B22" s="27" t="s">
        <v>506</v>
      </c>
      <c r="C22" s="50">
        <v>0.61070000000000002</v>
      </c>
      <c r="D22" s="181">
        <v>2459.9609999999998</v>
      </c>
      <c r="E22" s="72">
        <v>566</v>
      </c>
      <c r="F22" s="60">
        <v>20.7</v>
      </c>
      <c r="G22" s="59">
        <v>0</v>
      </c>
    </row>
    <row r="23" spans="1:7">
      <c r="A23" s="27" t="s">
        <v>340</v>
      </c>
      <c r="B23" s="27" t="s">
        <v>506</v>
      </c>
      <c r="C23" s="50">
        <v>0.61380000000000001</v>
      </c>
      <c r="D23" s="181">
        <v>1214.778</v>
      </c>
      <c r="E23" s="72">
        <v>372</v>
      </c>
      <c r="F23" s="60">
        <v>16.3</v>
      </c>
      <c r="G23" s="59">
        <v>0</v>
      </c>
    </row>
    <row r="24" spans="1:7">
      <c r="A24" s="27" t="s">
        <v>342</v>
      </c>
      <c r="B24" s="27" t="s">
        <v>424</v>
      </c>
      <c r="C24" s="50">
        <v>0.57809999999999995</v>
      </c>
      <c r="D24" s="181">
        <v>2233.942</v>
      </c>
      <c r="E24" s="72">
        <v>695</v>
      </c>
      <c r="F24" s="60">
        <v>13.2</v>
      </c>
      <c r="G24" s="59">
        <v>0</v>
      </c>
    </row>
    <row r="25" spans="1:7">
      <c r="A25" s="27" t="s">
        <v>349</v>
      </c>
      <c r="B25" s="27" t="s">
        <v>609</v>
      </c>
      <c r="C25" s="50">
        <v>0.5222</v>
      </c>
      <c r="D25" s="181">
        <v>2883.0509999999999</v>
      </c>
      <c r="E25" s="72">
        <v>775</v>
      </c>
      <c r="F25" s="60">
        <v>20.8</v>
      </c>
      <c r="G25" s="59">
        <v>0</v>
      </c>
    </row>
    <row r="26" spans="1:7">
      <c r="A26" s="27" t="s">
        <v>354</v>
      </c>
      <c r="B26" s="27" t="s">
        <v>609</v>
      </c>
      <c r="C26" s="50">
        <v>0.54200000000000004</v>
      </c>
      <c r="D26" s="181">
        <v>2458.5100000000002</v>
      </c>
      <c r="E26" s="72">
        <v>809</v>
      </c>
      <c r="F26" s="60">
        <v>22.3</v>
      </c>
      <c r="G26" s="59">
        <v>0</v>
      </c>
    </row>
    <row r="27" spans="1:7">
      <c r="A27" s="27" t="s">
        <v>351</v>
      </c>
      <c r="B27" s="27" t="s">
        <v>609</v>
      </c>
      <c r="C27" s="50">
        <v>0.54579999999999995</v>
      </c>
      <c r="D27" s="181">
        <v>4273.8540000000003</v>
      </c>
      <c r="E27" s="72">
        <v>888</v>
      </c>
      <c r="F27" s="60">
        <v>25.7</v>
      </c>
      <c r="G27" s="59">
        <v>0</v>
      </c>
    </row>
    <row r="28" spans="1:7">
      <c r="A28" s="27" t="s">
        <v>356</v>
      </c>
      <c r="B28" s="27" t="s">
        <v>609</v>
      </c>
      <c r="C28" s="50">
        <v>0.55469999999999997</v>
      </c>
      <c r="D28" s="181">
        <v>3593.72</v>
      </c>
      <c r="E28" s="72">
        <v>1588</v>
      </c>
      <c r="F28" s="60">
        <v>23.1</v>
      </c>
      <c r="G28" s="59">
        <v>0</v>
      </c>
    </row>
    <row r="29" spans="1:7">
      <c r="A29" s="27" t="s">
        <v>352</v>
      </c>
      <c r="B29" s="27" t="s">
        <v>609</v>
      </c>
      <c r="C29" s="50">
        <v>0.5706</v>
      </c>
      <c r="D29" s="181">
        <v>2726.9319999999998</v>
      </c>
      <c r="E29" s="72">
        <v>562</v>
      </c>
      <c r="F29" s="60">
        <v>22.4</v>
      </c>
      <c r="G29" s="59">
        <v>0</v>
      </c>
    </row>
    <row r="30" spans="1:7">
      <c r="A30" s="27" t="s">
        <v>350</v>
      </c>
      <c r="B30" s="27" t="s">
        <v>609</v>
      </c>
      <c r="C30" s="50">
        <v>0.60629999999999995</v>
      </c>
      <c r="D30" s="181">
        <v>3777.4119999999998</v>
      </c>
      <c r="E30" s="72">
        <v>685</v>
      </c>
      <c r="F30" s="60">
        <v>24.2</v>
      </c>
      <c r="G30" s="59">
        <v>0</v>
      </c>
    </row>
    <row r="31" spans="1:7">
      <c r="A31" s="27" t="s">
        <v>365</v>
      </c>
      <c r="B31" s="27" t="s">
        <v>559</v>
      </c>
      <c r="C31" s="50">
        <v>0.59640000000000004</v>
      </c>
      <c r="D31" s="181">
        <v>1855.4639999999999</v>
      </c>
      <c r="E31" s="72">
        <v>675</v>
      </c>
      <c r="F31" s="60">
        <v>14</v>
      </c>
      <c r="G31" s="59">
        <v>0</v>
      </c>
    </row>
    <row r="32" spans="1:7">
      <c r="A32" s="27" t="s">
        <v>376</v>
      </c>
      <c r="B32" s="27" t="s">
        <v>374</v>
      </c>
      <c r="C32" s="50">
        <v>0.5212</v>
      </c>
      <c r="D32" s="181">
        <v>7039.3680000000004</v>
      </c>
      <c r="E32" s="72">
        <v>3579</v>
      </c>
      <c r="F32" s="60">
        <v>23.3</v>
      </c>
      <c r="G32" s="59">
        <v>0</v>
      </c>
    </row>
    <row r="33" spans="1:7">
      <c r="A33" s="27" t="s">
        <v>375</v>
      </c>
      <c r="B33" s="27" t="s">
        <v>374</v>
      </c>
      <c r="C33" s="50">
        <v>0.56850000000000001</v>
      </c>
      <c r="D33" s="181">
        <v>1378.809</v>
      </c>
      <c r="E33" s="72">
        <v>832</v>
      </c>
      <c r="F33" s="60">
        <v>19.5</v>
      </c>
      <c r="G33" s="59">
        <v>0</v>
      </c>
    </row>
    <row r="34" spans="1:7">
      <c r="A34" s="27" t="s">
        <v>392</v>
      </c>
      <c r="B34" s="27" t="s">
        <v>426</v>
      </c>
      <c r="C34" s="50">
        <v>0.51519999999999999</v>
      </c>
      <c r="D34" s="181">
        <v>2628.4290000000001</v>
      </c>
      <c r="E34" s="72">
        <v>499</v>
      </c>
      <c r="F34" s="60">
        <v>14.8</v>
      </c>
      <c r="G34" s="59">
        <v>0</v>
      </c>
    </row>
    <row r="35" spans="1:7">
      <c r="A35" s="27" t="s">
        <v>391</v>
      </c>
      <c r="B35" s="27" t="s">
        <v>426</v>
      </c>
      <c r="C35" s="50">
        <v>0.58330000000000004</v>
      </c>
      <c r="D35" s="181">
        <v>2295.0039999999999</v>
      </c>
      <c r="E35" s="72">
        <v>722</v>
      </c>
      <c r="F35" s="60">
        <v>14.9</v>
      </c>
      <c r="G35" s="59">
        <v>0</v>
      </c>
    </row>
    <row r="36" spans="1:7">
      <c r="A36" s="27" t="s">
        <v>387</v>
      </c>
      <c r="B36" s="27" t="s">
        <v>426</v>
      </c>
      <c r="C36" s="50">
        <v>0.6008</v>
      </c>
      <c r="D36" s="181">
        <v>7504.2340000000004</v>
      </c>
      <c r="E36" s="72">
        <v>2377</v>
      </c>
      <c r="F36" s="60">
        <v>16.100000000000001</v>
      </c>
      <c r="G36" s="59">
        <v>0</v>
      </c>
    </row>
    <row r="37" spans="1:7">
      <c r="A37" s="27" t="s">
        <v>575</v>
      </c>
      <c r="B37" s="27" t="s">
        <v>618</v>
      </c>
      <c r="C37" s="50">
        <v>0.52849999999999997</v>
      </c>
      <c r="D37" s="181">
        <v>1676.329</v>
      </c>
      <c r="E37" s="72">
        <v>394</v>
      </c>
      <c r="F37" s="60">
        <v>23</v>
      </c>
      <c r="G37" s="59">
        <v>0</v>
      </c>
    </row>
    <row r="38" spans="1:7">
      <c r="A38" s="27" t="s">
        <v>393</v>
      </c>
      <c r="B38" s="27" t="s">
        <v>618</v>
      </c>
      <c r="C38" s="50">
        <v>0.5958</v>
      </c>
      <c r="D38" s="181">
        <v>1793.422</v>
      </c>
      <c r="E38" s="72">
        <v>564</v>
      </c>
      <c r="F38" s="60">
        <v>14.6</v>
      </c>
      <c r="G38" s="59">
        <v>0</v>
      </c>
    </row>
    <row r="39" spans="1:7">
      <c r="A39" s="27" t="s">
        <v>581</v>
      </c>
      <c r="B39" s="27" t="s">
        <v>555</v>
      </c>
      <c r="C39" s="50">
        <v>0.57689999999999997</v>
      </c>
      <c r="D39" s="181">
        <v>684.32299999999998</v>
      </c>
      <c r="E39" s="72">
        <v>302</v>
      </c>
      <c r="F39" s="60">
        <v>18</v>
      </c>
      <c r="G39" s="59">
        <v>0</v>
      </c>
    </row>
    <row r="40" spans="1:7">
      <c r="A40" s="27" t="s">
        <v>579</v>
      </c>
      <c r="B40" s="27" t="s">
        <v>555</v>
      </c>
      <c r="C40" s="50">
        <v>0.59119999999999995</v>
      </c>
      <c r="D40" s="181">
        <v>2434.2429999999999</v>
      </c>
      <c r="E40" s="72">
        <v>948</v>
      </c>
      <c r="F40" s="60">
        <v>21.3</v>
      </c>
      <c r="G40" s="59">
        <v>0</v>
      </c>
    </row>
    <row r="41" spans="1:7">
      <c r="A41" s="27" t="s">
        <v>580</v>
      </c>
      <c r="B41" s="27" t="s">
        <v>555</v>
      </c>
      <c r="C41" s="50">
        <v>0.60129999999999995</v>
      </c>
      <c r="D41" s="181">
        <v>2004.9690000000001</v>
      </c>
      <c r="E41" s="72">
        <v>689</v>
      </c>
      <c r="F41" s="60">
        <v>20</v>
      </c>
      <c r="G41" s="59">
        <v>0</v>
      </c>
    </row>
    <row r="42" spans="1:7">
      <c r="A42" s="27" t="s">
        <v>584</v>
      </c>
      <c r="B42" s="27" t="s">
        <v>583</v>
      </c>
      <c r="C42" s="50">
        <v>0.53149999999999997</v>
      </c>
      <c r="D42" s="181">
        <v>2963.8809999999999</v>
      </c>
      <c r="E42" s="72">
        <v>833</v>
      </c>
      <c r="F42" s="60">
        <v>20</v>
      </c>
      <c r="G42" s="59">
        <v>0</v>
      </c>
    </row>
    <row r="43" spans="1:7">
      <c r="A43" s="27" t="s">
        <v>587</v>
      </c>
      <c r="B43" s="27" t="s">
        <v>588</v>
      </c>
      <c r="C43" s="50">
        <v>0.57420000000000004</v>
      </c>
      <c r="D43" s="181">
        <v>5854.2460000000001</v>
      </c>
      <c r="E43" s="72">
        <v>1136</v>
      </c>
      <c r="F43" s="60">
        <v>18.3</v>
      </c>
      <c r="G43" s="59">
        <v>0</v>
      </c>
    </row>
    <row r="44" spans="1:7">
      <c r="A44" s="27" t="s">
        <v>252</v>
      </c>
      <c r="B44" s="27" t="s">
        <v>540</v>
      </c>
      <c r="C44" s="50">
        <v>0.53059999999999996</v>
      </c>
      <c r="D44" s="181">
        <v>609.798</v>
      </c>
      <c r="E44" s="72">
        <v>212</v>
      </c>
      <c r="F44" s="60">
        <v>9.1</v>
      </c>
      <c r="G44" s="59">
        <v>0</v>
      </c>
    </row>
    <row r="45" spans="1:7">
      <c r="A45" s="27" t="s">
        <v>258</v>
      </c>
      <c r="B45" s="27" t="s">
        <v>259</v>
      </c>
      <c r="C45" s="50">
        <v>0.54679999999999995</v>
      </c>
      <c r="D45" s="181">
        <v>751.04899999999998</v>
      </c>
      <c r="E45" s="72">
        <v>218</v>
      </c>
      <c r="F45" s="60">
        <v>14.8</v>
      </c>
      <c r="G45" s="59">
        <v>0</v>
      </c>
    </row>
    <row r="46" spans="1:7">
      <c r="A46" s="27" t="s">
        <v>264</v>
      </c>
      <c r="B46" s="27" t="s">
        <v>259</v>
      </c>
      <c r="C46" s="50">
        <v>0.55320000000000003</v>
      </c>
      <c r="D46" s="181">
        <v>1499.876</v>
      </c>
      <c r="E46" s="72">
        <v>414</v>
      </c>
      <c r="F46" s="60">
        <v>14</v>
      </c>
      <c r="G46" s="59">
        <v>0</v>
      </c>
    </row>
    <row r="47" spans="1:7">
      <c r="A47" s="27" t="s">
        <v>263</v>
      </c>
      <c r="B47" s="27" t="s">
        <v>259</v>
      </c>
      <c r="C47" s="50">
        <v>0.58079999999999998</v>
      </c>
      <c r="D47" s="181">
        <v>765.96900000000005</v>
      </c>
      <c r="E47" s="72">
        <v>265</v>
      </c>
      <c r="F47" s="60">
        <v>15.4</v>
      </c>
      <c r="G47" s="59">
        <v>0</v>
      </c>
    </row>
    <row r="48" spans="1:7">
      <c r="A48" s="27" t="s">
        <v>269</v>
      </c>
      <c r="B48" s="27" t="s">
        <v>270</v>
      </c>
      <c r="C48" s="50">
        <v>0.53420000000000001</v>
      </c>
      <c r="D48" s="181">
        <v>2836.9279999999999</v>
      </c>
      <c r="E48" s="72">
        <v>762</v>
      </c>
      <c r="F48" s="60">
        <v>19.3</v>
      </c>
      <c r="G48" s="59">
        <v>0</v>
      </c>
    </row>
    <row r="49" spans="1:7">
      <c r="A49" s="27" t="s">
        <v>276</v>
      </c>
      <c r="B49" s="27" t="s">
        <v>270</v>
      </c>
      <c r="C49" s="50">
        <v>0.56999999999999995</v>
      </c>
      <c r="D49" s="181">
        <v>3505.86</v>
      </c>
      <c r="E49" s="72">
        <v>1201</v>
      </c>
      <c r="F49" s="60">
        <v>15.1</v>
      </c>
      <c r="G49" s="59">
        <v>0</v>
      </c>
    </row>
    <row r="50" spans="1:7">
      <c r="A50" s="27" t="s">
        <v>282</v>
      </c>
      <c r="B50" s="27" t="s">
        <v>511</v>
      </c>
      <c r="C50" s="50">
        <v>0.53690000000000004</v>
      </c>
      <c r="D50" s="181">
        <v>2428.9290000000001</v>
      </c>
      <c r="E50" s="72">
        <v>899</v>
      </c>
      <c r="F50" s="60">
        <v>22.6</v>
      </c>
      <c r="G50" s="59">
        <v>0</v>
      </c>
    </row>
    <row r="51" spans="1:7">
      <c r="A51" s="27" t="s">
        <v>283</v>
      </c>
      <c r="B51" s="27" t="s">
        <v>511</v>
      </c>
      <c r="C51" s="50">
        <v>0.58120000000000005</v>
      </c>
      <c r="D51" s="181">
        <v>833.16700000000003</v>
      </c>
      <c r="E51" s="72">
        <v>259</v>
      </c>
      <c r="F51" s="60">
        <v>20.100000000000001</v>
      </c>
      <c r="G51" s="59">
        <v>0</v>
      </c>
    </row>
    <row r="52" spans="1:7">
      <c r="A52" s="27" t="s">
        <v>280</v>
      </c>
      <c r="B52" s="27" t="s">
        <v>511</v>
      </c>
      <c r="C52" s="50">
        <v>0.61670000000000003</v>
      </c>
      <c r="D52" s="181">
        <v>1179.248</v>
      </c>
      <c r="E52" s="72">
        <v>336</v>
      </c>
      <c r="F52" s="60">
        <v>19.5</v>
      </c>
      <c r="G52" s="59">
        <v>0</v>
      </c>
    </row>
    <row r="53" spans="1:7">
      <c r="A53" s="27" t="s">
        <v>293</v>
      </c>
      <c r="B53" s="27" t="s">
        <v>615</v>
      </c>
      <c r="C53" s="50">
        <v>0.56269999999999998</v>
      </c>
      <c r="D53" s="181">
        <v>5609.6670000000004</v>
      </c>
      <c r="E53" s="72">
        <v>1612</v>
      </c>
      <c r="F53" s="60">
        <v>27.5</v>
      </c>
      <c r="G53" s="59">
        <v>0</v>
      </c>
    </row>
    <row r="54" spans="1:7">
      <c r="A54" s="27" t="s">
        <v>286</v>
      </c>
      <c r="B54" s="27" t="s">
        <v>615</v>
      </c>
      <c r="C54" s="50">
        <v>0.57120000000000004</v>
      </c>
      <c r="D54" s="181">
        <v>3467.48</v>
      </c>
      <c r="E54" s="72">
        <v>1682</v>
      </c>
      <c r="F54" s="60">
        <v>29.7</v>
      </c>
      <c r="G54" s="59">
        <v>0</v>
      </c>
    </row>
    <row r="55" spans="1:7">
      <c r="A55" s="27" t="s">
        <v>289</v>
      </c>
      <c r="B55" s="27" t="s">
        <v>615</v>
      </c>
      <c r="C55" s="50">
        <v>0.58609999999999995</v>
      </c>
      <c r="D55" s="181">
        <v>3595.5079999999998</v>
      </c>
      <c r="E55" s="72">
        <v>1490</v>
      </c>
      <c r="F55" s="60">
        <v>24.4</v>
      </c>
      <c r="G55" s="59">
        <v>0</v>
      </c>
    </row>
    <row r="56" spans="1:7">
      <c r="A56" s="27" t="s">
        <v>303</v>
      </c>
      <c r="B56" s="27" t="s">
        <v>301</v>
      </c>
      <c r="C56" s="50">
        <v>0.52129999999999999</v>
      </c>
      <c r="D56" s="181">
        <v>2268.5619999999999</v>
      </c>
      <c r="E56" s="72">
        <v>795</v>
      </c>
      <c r="F56" s="60">
        <v>15.4</v>
      </c>
      <c r="G56" s="59">
        <v>0</v>
      </c>
    </row>
    <row r="57" spans="1:7">
      <c r="A57" s="27" t="s">
        <v>305</v>
      </c>
      <c r="B57" s="27" t="s">
        <v>509</v>
      </c>
      <c r="C57" s="50">
        <v>0.51149999999999995</v>
      </c>
      <c r="D57" s="181">
        <v>2187.6550000000002</v>
      </c>
      <c r="E57" s="72">
        <v>838</v>
      </c>
      <c r="F57" s="60">
        <v>12.8</v>
      </c>
      <c r="G57" s="59">
        <v>0</v>
      </c>
    </row>
    <row r="58" spans="1:7">
      <c r="A58" s="27" t="s">
        <v>481</v>
      </c>
      <c r="B58" s="27" t="s">
        <v>509</v>
      </c>
      <c r="C58" s="50">
        <v>0.56869999999999998</v>
      </c>
      <c r="D58" s="181">
        <v>2086.4920000000002</v>
      </c>
      <c r="E58" s="72">
        <v>548</v>
      </c>
      <c r="F58" s="60">
        <v>18.3</v>
      </c>
      <c r="G58" s="59">
        <v>0</v>
      </c>
    </row>
    <row r="59" spans="1:7">
      <c r="A59" s="27" t="s">
        <v>306</v>
      </c>
      <c r="B59" s="27" t="s">
        <v>509</v>
      </c>
      <c r="C59" s="50">
        <v>0.57699999999999996</v>
      </c>
      <c r="D59" s="181">
        <v>2178.6509999999998</v>
      </c>
      <c r="E59" s="72">
        <v>636</v>
      </c>
      <c r="F59" s="60">
        <v>14.2</v>
      </c>
      <c r="G59" s="59">
        <v>0</v>
      </c>
    </row>
    <row r="60" spans="1:7">
      <c r="A60" s="27" t="s">
        <v>492</v>
      </c>
      <c r="B60" s="27" t="s">
        <v>491</v>
      </c>
      <c r="C60" s="50">
        <v>0.52010000000000001</v>
      </c>
      <c r="D60" s="181">
        <v>563.85400000000004</v>
      </c>
      <c r="E60" s="72">
        <v>190</v>
      </c>
      <c r="F60" s="60">
        <v>10</v>
      </c>
      <c r="G60" s="59">
        <v>0</v>
      </c>
    </row>
    <row r="61" spans="1:7">
      <c r="A61" s="27" t="s">
        <v>494</v>
      </c>
      <c r="B61" s="27" t="s">
        <v>491</v>
      </c>
      <c r="C61" s="50">
        <v>0.54020000000000001</v>
      </c>
      <c r="D61" s="181">
        <v>2627.2779999999998</v>
      </c>
      <c r="E61" s="72">
        <v>922</v>
      </c>
      <c r="F61" s="60">
        <v>14</v>
      </c>
      <c r="G61" s="59">
        <v>0</v>
      </c>
    </row>
    <row r="62" spans="1:7">
      <c r="A62" s="27" t="s">
        <v>495</v>
      </c>
      <c r="B62" s="27" t="s">
        <v>491</v>
      </c>
      <c r="C62" s="50">
        <v>0.54069999999999996</v>
      </c>
      <c r="D62" s="181">
        <v>4264.2659999999996</v>
      </c>
      <c r="E62" s="72">
        <v>1614</v>
      </c>
      <c r="F62" s="60">
        <v>12.7</v>
      </c>
      <c r="G62" s="59">
        <v>0</v>
      </c>
    </row>
    <row r="63" spans="1:7">
      <c r="A63" s="27" t="s">
        <v>496</v>
      </c>
      <c r="B63" s="27" t="s">
        <v>497</v>
      </c>
      <c r="C63" s="50">
        <v>0.60460000000000003</v>
      </c>
      <c r="D63" s="181">
        <v>968.43</v>
      </c>
      <c r="E63" s="72">
        <v>399</v>
      </c>
      <c r="F63" s="60">
        <v>13.5</v>
      </c>
      <c r="G63" s="59">
        <v>0</v>
      </c>
    </row>
    <row r="64" spans="1:7">
      <c r="A64" s="27" t="s">
        <v>162</v>
      </c>
      <c r="B64" s="27" t="s">
        <v>539</v>
      </c>
      <c r="C64" s="50">
        <v>0.58879999999999999</v>
      </c>
      <c r="D64" s="181">
        <v>2145.6469999999999</v>
      </c>
      <c r="E64" s="72">
        <v>1035</v>
      </c>
      <c r="F64" s="60">
        <v>12.2</v>
      </c>
      <c r="G64" s="59">
        <v>0</v>
      </c>
    </row>
    <row r="65" spans="1:7">
      <c r="A65" s="27" t="s">
        <v>173</v>
      </c>
      <c r="B65" s="27" t="s">
        <v>174</v>
      </c>
      <c r="C65" s="50">
        <v>0.58709999999999996</v>
      </c>
      <c r="D65" s="181">
        <v>3009.6990000000001</v>
      </c>
      <c r="E65" s="72">
        <v>1221</v>
      </c>
      <c r="F65" s="60">
        <v>10.9</v>
      </c>
      <c r="G65" s="59">
        <v>0</v>
      </c>
    </row>
    <row r="66" spans="1:7">
      <c r="A66" s="27" t="s">
        <v>176</v>
      </c>
      <c r="B66" s="27" t="s">
        <v>527</v>
      </c>
      <c r="C66" s="50">
        <v>0.53029999999999999</v>
      </c>
      <c r="D66" s="181">
        <v>1569.415</v>
      </c>
      <c r="E66" s="72">
        <v>559</v>
      </c>
      <c r="F66" s="60">
        <v>15.9</v>
      </c>
      <c r="G66" s="59">
        <v>0</v>
      </c>
    </row>
    <row r="67" spans="1:7">
      <c r="A67" s="27" t="s">
        <v>152</v>
      </c>
      <c r="B67" s="27" t="s">
        <v>527</v>
      </c>
      <c r="C67" s="50">
        <v>0.53110000000000002</v>
      </c>
      <c r="D67" s="181">
        <v>1700.9380000000001</v>
      </c>
      <c r="E67" s="72">
        <v>661</v>
      </c>
      <c r="F67" s="60">
        <v>16.899999999999999</v>
      </c>
      <c r="G67" s="59">
        <v>0</v>
      </c>
    </row>
    <row r="68" spans="1:7">
      <c r="A68" s="27" t="s">
        <v>179</v>
      </c>
      <c r="B68" s="27" t="s">
        <v>527</v>
      </c>
      <c r="C68" s="50">
        <v>0.53779999999999994</v>
      </c>
      <c r="D68" s="181">
        <v>3160.2060000000001</v>
      </c>
      <c r="E68" s="72">
        <v>951</v>
      </c>
      <c r="F68" s="60">
        <v>18</v>
      </c>
      <c r="G68" s="59">
        <v>0</v>
      </c>
    </row>
    <row r="69" spans="1:7">
      <c r="A69" s="27" t="s">
        <v>180</v>
      </c>
      <c r="B69" s="27" t="s">
        <v>527</v>
      </c>
      <c r="C69" s="50">
        <v>0.54610000000000003</v>
      </c>
      <c r="D69" s="181">
        <v>935.83299999999997</v>
      </c>
      <c r="E69" s="72">
        <v>395</v>
      </c>
      <c r="F69" s="60">
        <v>16.100000000000001</v>
      </c>
      <c r="G69" s="59">
        <v>0</v>
      </c>
    </row>
    <row r="70" spans="1:7">
      <c r="A70" s="27" t="s">
        <v>177</v>
      </c>
      <c r="B70" s="27" t="s">
        <v>527</v>
      </c>
      <c r="C70" s="50">
        <v>0.58040000000000003</v>
      </c>
      <c r="D70" s="181">
        <v>1636.758</v>
      </c>
      <c r="E70" s="72">
        <v>483</v>
      </c>
      <c r="F70" s="60">
        <v>13.8</v>
      </c>
      <c r="G70" s="59">
        <v>0</v>
      </c>
    </row>
    <row r="71" spans="1:7">
      <c r="A71" s="27" t="s">
        <v>181</v>
      </c>
      <c r="B71" s="27" t="s">
        <v>527</v>
      </c>
      <c r="C71" s="50">
        <v>0.6149</v>
      </c>
      <c r="D71" s="181">
        <v>2560.0859999999998</v>
      </c>
      <c r="E71" s="72">
        <v>792</v>
      </c>
      <c r="F71" s="60">
        <v>13.6</v>
      </c>
      <c r="G71" s="59">
        <v>0</v>
      </c>
    </row>
    <row r="72" spans="1:7">
      <c r="A72" s="27" t="s">
        <v>186</v>
      </c>
      <c r="B72" s="27" t="s">
        <v>428</v>
      </c>
      <c r="C72" s="50">
        <v>0.52969999999999995</v>
      </c>
      <c r="D72" s="181">
        <v>3888.1889999999999</v>
      </c>
      <c r="E72" s="72">
        <v>827</v>
      </c>
      <c r="F72" s="60">
        <v>19.399999999999999</v>
      </c>
      <c r="G72" s="59">
        <v>0</v>
      </c>
    </row>
    <row r="73" spans="1:7">
      <c r="A73" s="27" t="s">
        <v>184</v>
      </c>
      <c r="B73" s="27" t="s">
        <v>428</v>
      </c>
      <c r="C73" s="50">
        <v>0.54459999999999997</v>
      </c>
      <c r="D73" s="181">
        <v>2930.7919999999999</v>
      </c>
      <c r="E73" s="72">
        <v>1002</v>
      </c>
      <c r="F73" s="60">
        <v>21.8</v>
      </c>
      <c r="G73" s="59">
        <v>0</v>
      </c>
    </row>
    <row r="74" spans="1:7">
      <c r="A74" s="27" t="s">
        <v>200</v>
      </c>
      <c r="B74" s="27" t="s">
        <v>627</v>
      </c>
      <c r="C74" s="50">
        <v>0.61029999999999995</v>
      </c>
      <c r="D74" s="181">
        <v>1395.854</v>
      </c>
      <c r="E74" s="72">
        <v>407</v>
      </c>
      <c r="F74" s="60">
        <v>13.9</v>
      </c>
      <c r="G74" s="59">
        <v>0</v>
      </c>
    </row>
    <row r="75" spans="1:7">
      <c r="A75" s="27" t="s">
        <v>213</v>
      </c>
      <c r="B75" s="27" t="s">
        <v>542</v>
      </c>
      <c r="C75" s="50">
        <v>0.5121</v>
      </c>
      <c r="D75" s="181">
        <v>4261.4489999999996</v>
      </c>
      <c r="E75" s="72">
        <v>1902</v>
      </c>
      <c r="F75" s="60">
        <v>18.399999999999999</v>
      </c>
      <c r="G75" s="59">
        <v>0</v>
      </c>
    </row>
    <row r="76" spans="1:7">
      <c r="A76" s="27" t="s">
        <v>214</v>
      </c>
      <c r="B76" s="27" t="s">
        <v>565</v>
      </c>
      <c r="C76" s="50">
        <v>0.51690000000000003</v>
      </c>
      <c r="D76" s="181">
        <v>3053.2860000000001</v>
      </c>
      <c r="E76" s="72">
        <v>592</v>
      </c>
      <c r="F76" s="60">
        <v>14.4</v>
      </c>
      <c r="G76" s="59">
        <v>0</v>
      </c>
    </row>
    <row r="77" spans="1:7">
      <c r="A77" s="27" t="s">
        <v>220</v>
      </c>
      <c r="B77" s="27" t="s">
        <v>565</v>
      </c>
      <c r="C77" s="50">
        <v>0.60550000000000004</v>
      </c>
      <c r="D77" s="181">
        <v>3411.616</v>
      </c>
      <c r="E77" s="72">
        <v>1382</v>
      </c>
      <c r="F77" s="60">
        <v>20.100000000000001</v>
      </c>
      <c r="G77" s="59">
        <v>0</v>
      </c>
    </row>
    <row r="78" spans="1:7">
      <c r="A78" s="27" t="s">
        <v>222</v>
      </c>
      <c r="B78" s="27" t="s">
        <v>565</v>
      </c>
      <c r="C78" s="50">
        <v>0.60970000000000002</v>
      </c>
      <c r="D78" s="181">
        <v>2556.4319999999998</v>
      </c>
      <c r="E78" s="72">
        <v>881</v>
      </c>
      <c r="F78" s="60">
        <v>18.399999999999999</v>
      </c>
      <c r="G78" s="59">
        <v>0</v>
      </c>
    </row>
    <row r="79" spans="1:7">
      <c r="A79" s="27" t="s">
        <v>397</v>
      </c>
      <c r="B79" s="27" t="s">
        <v>225</v>
      </c>
      <c r="C79" s="50">
        <v>0.51559999999999995</v>
      </c>
      <c r="D79" s="181">
        <v>1028.788</v>
      </c>
      <c r="E79" s="72">
        <v>338</v>
      </c>
      <c r="F79" s="60">
        <v>16.5</v>
      </c>
      <c r="G79" s="59">
        <v>0</v>
      </c>
    </row>
    <row r="80" spans="1:7">
      <c r="A80" s="27" t="s">
        <v>396</v>
      </c>
      <c r="B80" s="27" t="s">
        <v>225</v>
      </c>
      <c r="C80" s="50">
        <v>0.53769999999999996</v>
      </c>
      <c r="D80" s="181">
        <v>2006.174</v>
      </c>
      <c r="E80" s="72">
        <v>430</v>
      </c>
      <c r="F80" s="60">
        <v>16.7</v>
      </c>
      <c r="G80" s="59">
        <v>0</v>
      </c>
    </row>
    <row r="81" spans="1:7">
      <c r="A81" s="27" t="s">
        <v>401</v>
      </c>
      <c r="B81" s="27" t="s">
        <v>620</v>
      </c>
      <c r="C81" s="50">
        <v>0.60950000000000004</v>
      </c>
      <c r="D81" s="181">
        <v>2155.4229999999998</v>
      </c>
      <c r="E81" s="72">
        <v>635</v>
      </c>
      <c r="F81" s="60">
        <v>14.8</v>
      </c>
      <c r="G81" s="59">
        <v>0</v>
      </c>
    </row>
    <row r="82" spans="1:7">
      <c r="A82" s="27" t="s">
        <v>78</v>
      </c>
      <c r="B82" s="27" t="s">
        <v>411</v>
      </c>
      <c r="C82" s="50">
        <v>0.54459999999999997</v>
      </c>
      <c r="D82" s="181">
        <v>5518.085</v>
      </c>
      <c r="E82" s="72">
        <v>2254</v>
      </c>
      <c r="F82" s="60">
        <v>24.4</v>
      </c>
      <c r="G82" s="59">
        <v>0</v>
      </c>
    </row>
    <row r="83" spans="1:7">
      <c r="A83" s="27" t="s">
        <v>77</v>
      </c>
      <c r="B83" s="27" t="s">
        <v>411</v>
      </c>
      <c r="C83" s="50">
        <v>0.55259999999999998</v>
      </c>
      <c r="D83" s="181">
        <v>10930.692999999999</v>
      </c>
      <c r="E83" s="72">
        <v>5419</v>
      </c>
      <c r="F83" s="60">
        <v>23.7</v>
      </c>
      <c r="G83" s="59">
        <v>0</v>
      </c>
    </row>
    <row r="84" spans="1:7">
      <c r="A84" s="27" t="s">
        <v>410</v>
      </c>
      <c r="B84" s="27" t="s">
        <v>411</v>
      </c>
      <c r="C84" s="50">
        <v>0.5998</v>
      </c>
      <c r="D84" s="181">
        <v>7885.4520000000002</v>
      </c>
      <c r="E84" s="72">
        <v>3936</v>
      </c>
      <c r="F84" s="60">
        <v>27.6</v>
      </c>
      <c r="G84" s="59">
        <v>0</v>
      </c>
    </row>
    <row r="85" spans="1:7">
      <c r="A85" s="27" t="s">
        <v>91</v>
      </c>
      <c r="B85" s="27" t="s">
        <v>79</v>
      </c>
      <c r="C85" s="50">
        <v>0.53110000000000002</v>
      </c>
      <c r="D85" s="181">
        <v>3337.4430000000002</v>
      </c>
      <c r="E85" s="72">
        <v>1184</v>
      </c>
      <c r="F85" s="60">
        <v>27</v>
      </c>
      <c r="G85" s="59">
        <v>0</v>
      </c>
    </row>
    <row r="86" spans="1:7">
      <c r="A86" s="27" t="s">
        <v>106</v>
      </c>
      <c r="B86" s="27" t="s">
        <v>104</v>
      </c>
      <c r="C86" s="50">
        <v>0.51049999999999995</v>
      </c>
      <c r="D86" s="181">
        <v>9163.1790000000001</v>
      </c>
      <c r="E86" s="72">
        <v>4046</v>
      </c>
      <c r="F86" s="60">
        <v>21.1</v>
      </c>
      <c r="G86" s="59">
        <v>0</v>
      </c>
    </row>
    <row r="87" spans="1:7">
      <c r="A87" s="27" t="s">
        <v>109</v>
      </c>
      <c r="B87" s="27" t="s">
        <v>104</v>
      </c>
      <c r="C87" s="50">
        <v>0.5343</v>
      </c>
      <c r="D87" s="181">
        <v>1832.3689999999999</v>
      </c>
      <c r="E87" s="72">
        <v>510</v>
      </c>
      <c r="F87" s="60">
        <v>19</v>
      </c>
      <c r="G87" s="59">
        <v>0</v>
      </c>
    </row>
    <row r="88" spans="1:7">
      <c r="A88" s="27" t="s">
        <v>103</v>
      </c>
      <c r="B88" s="27" t="s">
        <v>104</v>
      </c>
      <c r="C88" s="50">
        <v>0.55940000000000001</v>
      </c>
      <c r="D88" s="181">
        <v>3356.0619999999999</v>
      </c>
      <c r="E88" s="72">
        <v>1336</v>
      </c>
      <c r="F88" s="60">
        <v>19.5</v>
      </c>
      <c r="G88" s="59">
        <v>0</v>
      </c>
    </row>
    <row r="89" spans="1:7">
      <c r="A89" s="27" t="s">
        <v>115</v>
      </c>
      <c r="B89" s="27" t="s">
        <v>532</v>
      </c>
      <c r="C89" s="50">
        <v>0.57999999999999996</v>
      </c>
      <c r="D89" s="181">
        <v>1685.845</v>
      </c>
      <c r="E89" s="72">
        <v>531</v>
      </c>
      <c r="F89" s="60">
        <v>13.7</v>
      </c>
      <c r="G89" s="59">
        <v>0</v>
      </c>
    </row>
    <row r="90" spans="1:7">
      <c r="A90" s="27" t="s">
        <v>119</v>
      </c>
      <c r="B90" s="27" t="s">
        <v>117</v>
      </c>
      <c r="C90" s="50">
        <v>0.57720000000000005</v>
      </c>
      <c r="D90" s="181">
        <v>1852.8409999999999</v>
      </c>
      <c r="E90" s="72">
        <v>600</v>
      </c>
      <c r="F90" s="60">
        <v>19.7</v>
      </c>
      <c r="G90" s="59">
        <v>0</v>
      </c>
    </row>
    <row r="91" spans="1:7">
      <c r="A91" s="27" t="s">
        <v>120</v>
      </c>
      <c r="B91" s="27" t="s">
        <v>117</v>
      </c>
      <c r="C91" s="50">
        <v>0.59279999999999999</v>
      </c>
      <c r="D91" s="181">
        <v>2610.652</v>
      </c>
      <c r="E91" s="72">
        <v>967</v>
      </c>
      <c r="F91" s="60">
        <v>15.7</v>
      </c>
      <c r="G91" s="59">
        <v>0</v>
      </c>
    </row>
    <row r="92" spans="1:7">
      <c r="A92" s="27" t="s">
        <v>116</v>
      </c>
      <c r="B92" s="27" t="s">
        <v>117</v>
      </c>
      <c r="C92" s="50">
        <v>0.60060000000000002</v>
      </c>
      <c r="D92" s="181">
        <v>826.95100000000002</v>
      </c>
      <c r="E92" s="72">
        <v>201</v>
      </c>
      <c r="F92" s="60">
        <v>16.899999999999999</v>
      </c>
      <c r="G92" s="59">
        <v>0</v>
      </c>
    </row>
    <row r="93" spans="1:7">
      <c r="A93" s="27" t="s">
        <v>121</v>
      </c>
      <c r="B93" s="27" t="s">
        <v>122</v>
      </c>
      <c r="C93" s="50">
        <v>0.57420000000000004</v>
      </c>
      <c r="D93" s="181">
        <v>5202.7920000000004</v>
      </c>
      <c r="E93" s="72">
        <v>1404</v>
      </c>
      <c r="F93" s="60">
        <v>15.6</v>
      </c>
      <c r="G93" s="59">
        <v>0</v>
      </c>
    </row>
    <row r="94" spans="1:7">
      <c r="A94" s="27" t="s">
        <v>123</v>
      </c>
      <c r="B94" s="27" t="s">
        <v>441</v>
      </c>
      <c r="C94" s="50">
        <v>0.54730000000000001</v>
      </c>
      <c r="D94" s="181">
        <v>184.221</v>
      </c>
      <c r="E94" s="72">
        <v>100</v>
      </c>
      <c r="F94" s="60">
        <v>15.6</v>
      </c>
      <c r="G94" s="59">
        <v>0</v>
      </c>
    </row>
    <row r="95" spans="1:7">
      <c r="A95" s="27" t="s">
        <v>124</v>
      </c>
      <c r="B95" s="27" t="s">
        <v>441</v>
      </c>
      <c r="C95" s="50">
        <v>0.60619999999999996</v>
      </c>
      <c r="D95" s="181">
        <v>869.04700000000003</v>
      </c>
      <c r="E95" s="72">
        <v>355</v>
      </c>
      <c r="F95" s="60">
        <v>15.4</v>
      </c>
      <c r="G95" s="59">
        <v>0</v>
      </c>
    </row>
    <row r="96" spans="1:7">
      <c r="A96" s="27" t="s">
        <v>127</v>
      </c>
      <c r="B96" s="27" t="s">
        <v>625</v>
      </c>
      <c r="C96" s="50">
        <v>0.53369999999999995</v>
      </c>
      <c r="D96" s="181">
        <v>2915.1619999999998</v>
      </c>
      <c r="E96" s="72">
        <v>678</v>
      </c>
      <c r="F96" s="60">
        <v>17.899999999999999</v>
      </c>
      <c r="G96" s="59">
        <v>0</v>
      </c>
    </row>
    <row r="97" spans="1:7">
      <c r="A97" s="27" t="s">
        <v>135</v>
      </c>
      <c r="B97" s="27" t="s">
        <v>625</v>
      </c>
      <c r="C97" s="50">
        <v>0.57379999999999998</v>
      </c>
      <c r="D97" s="181">
        <v>869.46500000000003</v>
      </c>
      <c r="E97" s="72">
        <v>327</v>
      </c>
      <c r="F97" s="60">
        <v>13.1</v>
      </c>
      <c r="G97" s="59">
        <v>0</v>
      </c>
    </row>
    <row r="98" spans="1:7">
      <c r="A98" s="27" t="s">
        <v>134</v>
      </c>
      <c r="B98" s="27" t="s">
        <v>625</v>
      </c>
      <c r="C98" s="50">
        <v>0.58520000000000005</v>
      </c>
      <c r="D98" s="181">
        <v>2084.4679999999998</v>
      </c>
      <c r="E98" s="72">
        <v>794</v>
      </c>
      <c r="F98" s="60">
        <v>15.7</v>
      </c>
      <c r="G98" s="59">
        <v>0</v>
      </c>
    </row>
    <row r="99" spans="1:7">
      <c r="A99" s="27" t="s">
        <v>138</v>
      </c>
      <c r="B99" s="27" t="s">
        <v>137</v>
      </c>
      <c r="C99" s="50">
        <v>0.55359999999999998</v>
      </c>
      <c r="D99" s="181">
        <v>2775.3440000000001</v>
      </c>
      <c r="E99" s="72">
        <v>1079</v>
      </c>
      <c r="F99" s="60">
        <v>17.5</v>
      </c>
      <c r="G99" s="59">
        <v>0</v>
      </c>
    </row>
    <row r="100" spans="1:7">
      <c r="A100" s="27" t="s">
        <v>136</v>
      </c>
      <c r="B100" s="27" t="s">
        <v>137</v>
      </c>
      <c r="C100" s="50">
        <v>0.60519999999999996</v>
      </c>
      <c r="D100" s="181">
        <v>2299.0450000000001</v>
      </c>
      <c r="E100" s="72">
        <v>1007</v>
      </c>
      <c r="F100" s="60">
        <v>16.5</v>
      </c>
      <c r="G100" s="59">
        <v>0</v>
      </c>
    </row>
    <row r="101" spans="1:7">
      <c r="A101" s="27" t="s">
        <v>307</v>
      </c>
      <c r="B101" s="27" t="s">
        <v>596</v>
      </c>
      <c r="C101" s="50">
        <v>0.57410000000000005</v>
      </c>
      <c r="D101" s="181">
        <v>277.738</v>
      </c>
      <c r="E101" s="72">
        <v>118</v>
      </c>
      <c r="F101" s="60">
        <v>10.199999999999999</v>
      </c>
      <c r="G101" s="59">
        <v>0</v>
      </c>
    </row>
    <row r="102" spans="1:7">
      <c r="A102" s="27" t="s">
        <v>310</v>
      </c>
      <c r="B102" s="27" t="s">
        <v>596</v>
      </c>
      <c r="C102" s="50">
        <v>0.61870000000000003</v>
      </c>
      <c r="D102" s="181">
        <v>406.91300000000001</v>
      </c>
      <c r="E102" s="72">
        <v>235</v>
      </c>
      <c r="F102" s="60">
        <v>8.3000000000000007</v>
      </c>
      <c r="G102" s="59">
        <v>0</v>
      </c>
    </row>
    <row r="103" spans="1:7">
      <c r="A103" s="27" t="s">
        <v>317</v>
      </c>
      <c r="B103" s="27" t="s">
        <v>422</v>
      </c>
      <c r="C103" s="50">
        <v>0.53800000000000003</v>
      </c>
      <c r="D103" s="181">
        <v>1189.713</v>
      </c>
      <c r="E103" s="72">
        <v>551</v>
      </c>
      <c r="F103" s="60">
        <v>12.7</v>
      </c>
      <c r="G103" s="59">
        <v>0</v>
      </c>
    </row>
    <row r="104" spans="1:7">
      <c r="A104" s="27" t="s">
        <v>319</v>
      </c>
      <c r="B104" s="27" t="s">
        <v>595</v>
      </c>
      <c r="C104" s="50">
        <v>0.54310000000000003</v>
      </c>
      <c r="D104" s="181">
        <v>1555.184</v>
      </c>
      <c r="E104" s="72">
        <v>486</v>
      </c>
      <c r="F104" s="60">
        <v>17.7</v>
      </c>
      <c r="G104" s="59">
        <v>0</v>
      </c>
    </row>
    <row r="105" spans="1:7">
      <c r="A105" s="27" t="s">
        <v>318</v>
      </c>
      <c r="B105" s="27" t="s">
        <v>595</v>
      </c>
      <c r="C105" s="50">
        <v>0.60809999999999997</v>
      </c>
      <c r="D105" s="181">
        <v>2011.068</v>
      </c>
      <c r="E105" s="72">
        <v>825</v>
      </c>
      <c r="F105" s="60">
        <v>15.7</v>
      </c>
      <c r="G105" s="59">
        <v>0</v>
      </c>
    </row>
    <row r="106" spans="1:7">
      <c r="A106" s="27" t="s">
        <v>322</v>
      </c>
      <c r="B106" s="27" t="s">
        <v>321</v>
      </c>
      <c r="C106" s="50">
        <v>0.61219999999999997</v>
      </c>
      <c r="D106" s="181">
        <v>2278.31</v>
      </c>
      <c r="E106" s="72">
        <v>837</v>
      </c>
      <c r="F106" s="60">
        <v>13.8</v>
      </c>
      <c r="G106" s="59">
        <v>0</v>
      </c>
    </row>
    <row r="107" spans="1:7">
      <c r="A107" s="27" t="s">
        <v>323</v>
      </c>
      <c r="B107" s="27" t="s">
        <v>515</v>
      </c>
      <c r="C107" s="50">
        <v>0.60460000000000003</v>
      </c>
      <c r="D107" s="181">
        <v>1210.3820000000001</v>
      </c>
      <c r="E107" s="72">
        <v>443</v>
      </c>
      <c r="F107" s="60">
        <v>13.6</v>
      </c>
      <c r="G107" s="59">
        <v>0</v>
      </c>
    </row>
    <row r="108" spans="1:7">
      <c r="A108" s="27" t="s">
        <v>22</v>
      </c>
      <c r="B108" s="27" t="s">
        <v>567</v>
      </c>
      <c r="C108" s="50">
        <v>0.5212</v>
      </c>
      <c r="D108" s="181">
        <v>1210.3520000000001</v>
      </c>
      <c r="E108" s="72">
        <v>387</v>
      </c>
      <c r="F108" s="60">
        <v>16.5</v>
      </c>
      <c r="G108" s="59">
        <v>0</v>
      </c>
    </row>
    <row r="109" spans="1:7">
      <c r="A109" s="27" t="s">
        <v>23</v>
      </c>
      <c r="B109" s="27" t="s">
        <v>567</v>
      </c>
      <c r="C109" s="50">
        <v>0.58919999999999995</v>
      </c>
      <c r="D109" s="181">
        <v>1138.596</v>
      </c>
      <c r="E109" s="72">
        <v>416</v>
      </c>
      <c r="F109" s="60">
        <v>15.4</v>
      </c>
      <c r="G109" s="59">
        <v>0</v>
      </c>
    </row>
    <row r="110" spans="1:7">
      <c r="A110" s="27" t="s">
        <v>24</v>
      </c>
      <c r="B110" s="27" t="s">
        <v>567</v>
      </c>
      <c r="C110" s="50">
        <v>0.61180000000000001</v>
      </c>
      <c r="D110" s="181">
        <v>1970.1369999999999</v>
      </c>
      <c r="E110" s="72">
        <v>683</v>
      </c>
      <c r="F110" s="60">
        <v>15.9</v>
      </c>
      <c r="G110" s="59">
        <v>0</v>
      </c>
    </row>
    <row r="111" spans="1:7">
      <c r="A111" s="27" t="s">
        <v>36</v>
      </c>
      <c r="B111" s="27" t="s">
        <v>549</v>
      </c>
      <c r="C111" s="50">
        <v>0.52759999999999996</v>
      </c>
      <c r="D111" s="181">
        <v>4350.7790000000005</v>
      </c>
      <c r="E111" s="72">
        <v>1086</v>
      </c>
      <c r="F111" s="60">
        <v>17.3</v>
      </c>
      <c r="G111" s="59">
        <v>0</v>
      </c>
    </row>
    <row r="112" spans="1:7">
      <c r="A112" s="27" t="s">
        <v>42</v>
      </c>
      <c r="B112" s="27" t="s">
        <v>549</v>
      </c>
      <c r="C112" s="50">
        <v>0.55659999999999998</v>
      </c>
      <c r="D112" s="181">
        <v>5156.4970000000003</v>
      </c>
      <c r="E112" s="72">
        <v>1053</v>
      </c>
      <c r="F112" s="60">
        <v>15.5</v>
      </c>
      <c r="G112" s="59">
        <v>0</v>
      </c>
    </row>
    <row r="113" spans="1:7">
      <c r="A113" s="27" t="s">
        <v>33</v>
      </c>
      <c r="B113" s="27" t="s">
        <v>549</v>
      </c>
      <c r="C113" s="50">
        <v>0.56359999999999999</v>
      </c>
      <c r="D113" s="181">
        <v>1907.614</v>
      </c>
      <c r="E113" s="72">
        <v>528</v>
      </c>
      <c r="F113" s="60">
        <v>19.2</v>
      </c>
      <c r="G113" s="59">
        <v>0</v>
      </c>
    </row>
    <row r="114" spans="1:7">
      <c r="A114" s="27" t="s">
        <v>43</v>
      </c>
      <c r="B114" s="27" t="s">
        <v>549</v>
      </c>
      <c r="C114" s="50">
        <v>0.56489999999999996</v>
      </c>
      <c r="D114" s="181">
        <v>4173.0450000000001</v>
      </c>
      <c r="E114" s="72">
        <v>587</v>
      </c>
      <c r="F114" s="60">
        <v>16.399999999999999</v>
      </c>
      <c r="G114" s="59">
        <v>0</v>
      </c>
    </row>
    <row r="115" spans="1:7">
      <c r="A115" s="27" t="s">
        <v>37</v>
      </c>
      <c r="B115" s="27" t="s">
        <v>549</v>
      </c>
      <c r="C115" s="50">
        <v>0.57079999999999997</v>
      </c>
      <c r="D115" s="181">
        <v>2987.8119999999999</v>
      </c>
      <c r="E115" s="72">
        <v>1321</v>
      </c>
      <c r="F115" s="60">
        <v>17.899999999999999</v>
      </c>
      <c r="G115" s="59">
        <v>0</v>
      </c>
    </row>
    <row r="116" spans="1:7">
      <c r="A116" s="27" t="s">
        <v>41</v>
      </c>
      <c r="B116" s="27" t="s">
        <v>549</v>
      </c>
      <c r="C116" s="50">
        <v>0.61219999999999997</v>
      </c>
      <c r="D116" s="181">
        <v>2228.2710000000002</v>
      </c>
      <c r="E116" s="72">
        <v>789</v>
      </c>
      <c r="F116" s="60">
        <v>18</v>
      </c>
      <c r="G116" s="59">
        <v>0</v>
      </c>
    </row>
    <row r="117" spans="1:7">
      <c r="A117" s="27" t="s">
        <v>48</v>
      </c>
      <c r="B117" s="27" t="s">
        <v>47</v>
      </c>
      <c r="C117" s="50">
        <v>0.52700000000000002</v>
      </c>
      <c r="D117" s="181">
        <v>2780.6550000000002</v>
      </c>
      <c r="E117" s="72">
        <v>1194</v>
      </c>
      <c r="F117" s="60">
        <v>15.2</v>
      </c>
      <c r="G117" s="59">
        <v>0</v>
      </c>
    </row>
    <row r="118" spans="1:7">
      <c r="A118" s="27" t="s">
        <v>46</v>
      </c>
      <c r="B118" s="27" t="s">
        <v>47</v>
      </c>
      <c r="C118" s="50">
        <v>0.5776</v>
      </c>
      <c r="D118" s="181">
        <v>1160.7360000000001</v>
      </c>
      <c r="E118" s="72">
        <v>404</v>
      </c>
      <c r="F118" s="60">
        <v>17.100000000000001</v>
      </c>
      <c r="G118" s="59">
        <v>0</v>
      </c>
    </row>
    <row r="119" spans="1:7">
      <c r="A119" s="61" t="s">
        <v>62</v>
      </c>
      <c r="B119" s="61" t="s">
        <v>613</v>
      </c>
      <c r="C119" s="65">
        <v>0.52059999999999995</v>
      </c>
      <c r="D119" s="182">
        <v>3287.1669999999999</v>
      </c>
      <c r="E119" s="70">
        <v>1254</v>
      </c>
      <c r="F119" s="66">
        <v>21.5</v>
      </c>
      <c r="G119" s="63">
        <v>160000</v>
      </c>
    </row>
    <row r="120" spans="1:7">
      <c r="A120" s="27" t="s">
        <v>52</v>
      </c>
      <c r="B120" s="27" t="s">
        <v>613</v>
      </c>
      <c r="C120" s="50">
        <v>0.52790000000000004</v>
      </c>
      <c r="D120" s="181">
        <v>2716.3780000000002</v>
      </c>
      <c r="E120" s="72">
        <v>948</v>
      </c>
      <c r="F120" s="60">
        <v>19.899999999999999</v>
      </c>
      <c r="G120" s="59">
        <v>0</v>
      </c>
    </row>
    <row r="121" spans="1:7">
      <c r="A121" s="27" t="s">
        <v>57</v>
      </c>
      <c r="B121" s="27" t="s">
        <v>613</v>
      </c>
      <c r="C121" s="50">
        <v>0.52790000000000004</v>
      </c>
      <c r="D121" s="181">
        <v>3077.5340000000001</v>
      </c>
      <c r="E121" s="72">
        <v>668</v>
      </c>
      <c r="F121" s="60">
        <v>21.1</v>
      </c>
      <c r="G121" s="59">
        <v>0</v>
      </c>
    </row>
    <row r="122" spans="1:7">
      <c r="A122" s="27" t="s">
        <v>56</v>
      </c>
      <c r="B122" s="27" t="s">
        <v>613</v>
      </c>
      <c r="C122" s="50">
        <v>0.5897</v>
      </c>
      <c r="D122" s="181">
        <v>5815.6959999999999</v>
      </c>
      <c r="E122" s="72">
        <v>1837</v>
      </c>
      <c r="F122" s="60">
        <v>22.4</v>
      </c>
      <c r="G122" s="59">
        <v>0</v>
      </c>
    </row>
    <row r="123" spans="1:7">
      <c r="A123" s="61" t="s">
        <v>51</v>
      </c>
      <c r="B123" s="61" t="s">
        <v>613</v>
      </c>
      <c r="C123" s="65">
        <v>0.5978</v>
      </c>
      <c r="D123" s="182">
        <v>3882.2040000000002</v>
      </c>
      <c r="E123" s="70">
        <v>1213</v>
      </c>
      <c r="F123" s="66">
        <v>22.6</v>
      </c>
      <c r="G123" s="63">
        <v>500000</v>
      </c>
    </row>
    <row r="124" spans="1:7">
      <c r="A124" s="61" t="s">
        <v>54</v>
      </c>
      <c r="B124" s="61" t="s">
        <v>613</v>
      </c>
      <c r="C124" s="65">
        <v>0.61</v>
      </c>
      <c r="D124" s="182">
        <v>3976.8519999999999</v>
      </c>
      <c r="E124" s="70">
        <v>1657</v>
      </c>
      <c r="F124" s="66">
        <v>21.6</v>
      </c>
      <c r="G124" s="63">
        <v>200000</v>
      </c>
    </row>
  </sheetData>
  <sortState ref="A2:H121">
    <sortCondition ref="B2:B121"/>
  </sortState>
  <mergeCells count="1">
    <mergeCell ref="A2:G2"/>
  </mergeCells>
  <phoneticPr fontId="19" type="noConversion"/>
  <pageMargins left="0.7" right="0.7" top="0.75" bottom="0.75" header="0.3" footer="0.3"/>
  <pageSetup orientation="portrait"/>
  <headerFooter differentFirst="1">
    <oddHeader>&amp;CGrowth Supplement_x000D_(Showing all districts with aid ratios between (.5100) and (.6200); sorted by county)</oddHeader>
    <firstHeader>&amp;CGrowth Supplement
(Showing only districts with an aid ratio between .5100 and .6200 aid ratio;
 sorted by county)</firstHeader>
  </headerFooter>
  <extLst>
    <ext xmlns:mx="http://schemas.microsoft.com/office/mac/excel/2008/main" uri="{64002731-A6B0-56B0-2670-7721B7C09600}">
      <mx:PLV Mode="1"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5"/>
  <sheetViews>
    <sheetView workbookViewId="0">
      <selection activeCell="B2" sqref="B2"/>
    </sheetView>
  </sheetViews>
  <sheetFormatPr baseColWidth="10" defaultColWidth="8.7109375" defaultRowHeight="14" x14ac:dyDescent="0"/>
  <cols>
    <col min="2" max="2" width="15" customWidth="1"/>
    <col min="4" max="5" width="10.5703125" customWidth="1"/>
    <col min="32" max="32" width="10.85546875" customWidth="1"/>
  </cols>
  <sheetData>
    <row r="1" spans="1:33" ht="50">
      <c r="A1" s="8" t="s">
        <v>442</v>
      </c>
      <c r="B1" s="9" t="s">
        <v>443</v>
      </c>
      <c r="C1" s="9" t="s">
        <v>444</v>
      </c>
      <c r="D1" s="4" t="s">
        <v>64</v>
      </c>
      <c r="E1" s="4" t="s">
        <v>65</v>
      </c>
      <c r="F1" s="10" t="s">
        <v>66</v>
      </c>
      <c r="G1" s="10" t="s">
        <v>67</v>
      </c>
      <c r="H1" s="10" t="s">
        <v>68</v>
      </c>
      <c r="I1" s="10" t="s">
        <v>69</v>
      </c>
      <c r="J1" s="10" t="s">
        <v>70</v>
      </c>
      <c r="K1" s="10" t="s">
        <v>71</v>
      </c>
      <c r="L1" s="10" t="s">
        <v>72</v>
      </c>
      <c r="M1" s="10" t="s">
        <v>73</v>
      </c>
      <c r="N1" s="10" t="s">
        <v>74</v>
      </c>
      <c r="O1" s="10" t="s">
        <v>227</v>
      </c>
      <c r="P1" s="10" t="s">
        <v>228</v>
      </c>
      <c r="Q1" s="10" t="s">
        <v>229</v>
      </c>
      <c r="R1" s="10" t="s">
        <v>230</v>
      </c>
      <c r="S1" s="11" t="s">
        <v>231</v>
      </c>
      <c r="T1" s="11" t="s">
        <v>232</v>
      </c>
      <c r="U1" s="12" t="s">
        <v>233</v>
      </c>
      <c r="V1" s="12" t="s">
        <v>234</v>
      </c>
      <c r="W1" s="12" t="s">
        <v>235</v>
      </c>
      <c r="X1" s="13" t="s">
        <v>236</v>
      </c>
      <c r="Y1" s="13" t="s">
        <v>237</v>
      </c>
      <c r="Z1" s="14" t="s">
        <v>238</v>
      </c>
      <c r="AA1" s="14" t="s">
        <v>239</v>
      </c>
      <c r="AB1" s="14" t="s">
        <v>240</v>
      </c>
      <c r="AC1" s="15" t="s">
        <v>241</v>
      </c>
      <c r="AD1" s="15" t="s">
        <v>242</v>
      </c>
      <c r="AE1" s="15" t="s">
        <v>14</v>
      </c>
      <c r="AF1" s="13" t="s">
        <v>15</v>
      </c>
      <c r="AG1" s="13" t="s">
        <v>144</v>
      </c>
    </row>
    <row r="2" spans="1:33">
      <c r="A2" s="17">
        <v>109530304</v>
      </c>
      <c r="B2" s="18" t="s">
        <v>123</v>
      </c>
      <c r="C2" s="18" t="s">
        <v>441</v>
      </c>
      <c r="D2" s="19">
        <v>1418657</v>
      </c>
      <c r="E2" s="19">
        <v>1158294.04</v>
      </c>
      <c r="F2" s="19">
        <v>10363</v>
      </c>
      <c r="G2" s="19">
        <v>0</v>
      </c>
      <c r="H2" s="19">
        <v>0</v>
      </c>
      <c r="I2" s="19">
        <v>0</v>
      </c>
      <c r="J2" s="19">
        <v>0</v>
      </c>
      <c r="K2" s="19">
        <v>250000</v>
      </c>
      <c r="L2" s="19">
        <v>0</v>
      </c>
      <c r="M2" s="19">
        <v>0</v>
      </c>
      <c r="N2" s="19">
        <v>0</v>
      </c>
      <c r="O2" s="19">
        <v>0</v>
      </c>
      <c r="P2" s="19">
        <v>0</v>
      </c>
      <c r="Q2" s="19">
        <v>0</v>
      </c>
      <c r="R2" s="19">
        <v>0</v>
      </c>
      <c r="S2" s="20">
        <v>0</v>
      </c>
      <c r="T2" s="20">
        <v>9.1000000000000004E-3</v>
      </c>
      <c r="U2" s="21">
        <v>176</v>
      </c>
      <c r="V2" s="21">
        <v>184.221</v>
      </c>
      <c r="W2" s="21">
        <v>1.6830000000000001</v>
      </c>
      <c r="X2" s="6">
        <v>0</v>
      </c>
      <c r="Y2" s="6">
        <v>100</v>
      </c>
      <c r="Z2" s="5">
        <v>0.68910000000000005</v>
      </c>
      <c r="AA2" s="5">
        <v>0.54520000000000002</v>
      </c>
      <c r="AB2" s="5">
        <v>0.54730000000000001</v>
      </c>
      <c r="AC2" s="22">
        <v>15.6</v>
      </c>
      <c r="AD2" s="23">
        <v>8</v>
      </c>
      <c r="AE2" s="23">
        <v>4</v>
      </c>
      <c r="AF2" s="24">
        <v>19072236</v>
      </c>
      <c r="AG2" s="25">
        <v>1368.89</v>
      </c>
    </row>
    <row r="3" spans="1:33">
      <c r="A3" s="17">
        <v>110173504</v>
      </c>
      <c r="B3" s="18" t="s">
        <v>516</v>
      </c>
      <c r="C3" s="18" t="s">
        <v>517</v>
      </c>
      <c r="D3" s="19">
        <v>2654320</v>
      </c>
      <c r="E3" s="19">
        <v>2624952.66</v>
      </c>
      <c r="F3" s="19">
        <v>29367</v>
      </c>
      <c r="G3" s="19">
        <v>0</v>
      </c>
      <c r="H3" s="19">
        <v>0</v>
      </c>
      <c r="I3" s="19">
        <v>0</v>
      </c>
      <c r="J3" s="19">
        <v>0</v>
      </c>
      <c r="K3" s="19">
        <v>0</v>
      </c>
      <c r="L3" s="19">
        <v>0</v>
      </c>
      <c r="M3" s="19">
        <v>0</v>
      </c>
      <c r="N3" s="19">
        <v>0</v>
      </c>
      <c r="O3" s="19">
        <v>0</v>
      </c>
      <c r="P3" s="19">
        <v>0</v>
      </c>
      <c r="Q3" s="19">
        <v>0</v>
      </c>
      <c r="R3" s="19">
        <v>0</v>
      </c>
      <c r="S3" s="20">
        <v>0</v>
      </c>
      <c r="T3" s="20">
        <v>2.0799999999999999E-2</v>
      </c>
      <c r="U3" s="21">
        <v>351</v>
      </c>
      <c r="V3" s="21">
        <v>351.25400000000002</v>
      </c>
      <c r="W3" s="21">
        <v>7.3020000000000005</v>
      </c>
      <c r="X3" s="6">
        <v>0</v>
      </c>
      <c r="Y3" s="6">
        <v>187</v>
      </c>
      <c r="Z3" s="5">
        <v>0.80900000000000005</v>
      </c>
      <c r="AA3" s="5">
        <v>0.77469999999999994</v>
      </c>
      <c r="AB3" s="5">
        <v>0.78539999999999999</v>
      </c>
      <c r="AC3" s="22">
        <v>17.399999999999999</v>
      </c>
      <c r="AD3" s="23">
        <v>6</v>
      </c>
      <c r="AE3" s="23">
        <v>4</v>
      </c>
      <c r="AF3" s="24">
        <v>30557017</v>
      </c>
      <c r="AG3" s="25">
        <v>1507.27</v>
      </c>
    </row>
    <row r="4" spans="1:33">
      <c r="A4" s="17">
        <v>127045303</v>
      </c>
      <c r="B4" s="18" t="s">
        <v>505</v>
      </c>
      <c r="C4" s="18" t="s">
        <v>506</v>
      </c>
      <c r="D4" s="19">
        <v>3151424</v>
      </c>
      <c r="E4" s="19">
        <v>2860706.43</v>
      </c>
      <c r="F4" s="19">
        <v>40718</v>
      </c>
      <c r="G4" s="19">
        <v>0</v>
      </c>
      <c r="H4" s="19">
        <v>250000</v>
      </c>
      <c r="I4" s="19">
        <v>0</v>
      </c>
      <c r="J4" s="19">
        <v>0</v>
      </c>
      <c r="K4" s="19">
        <v>0</v>
      </c>
      <c r="L4" s="19">
        <v>0</v>
      </c>
      <c r="M4" s="19">
        <v>0</v>
      </c>
      <c r="N4" s="19">
        <v>0</v>
      </c>
      <c r="O4" s="19">
        <v>0</v>
      </c>
      <c r="P4" s="19">
        <v>0</v>
      </c>
      <c r="Q4" s="19">
        <v>0</v>
      </c>
      <c r="R4" s="19">
        <v>0</v>
      </c>
      <c r="S4" s="20">
        <v>2.2000000000000001E-3</v>
      </c>
      <c r="T4" s="20">
        <v>0.22489999999999999</v>
      </c>
      <c r="U4" s="21">
        <v>456</v>
      </c>
      <c r="V4" s="21">
        <v>451.97</v>
      </c>
      <c r="W4" s="21">
        <v>101.66800000000001</v>
      </c>
      <c r="X4" s="6">
        <v>1</v>
      </c>
      <c r="Y4" s="6">
        <v>216</v>
      </c>
      <c r="Z4" s="5">
        <v>0.70930000000000004</v>
      </c>
      <c r="AA4" s="5">
        <v>0.82679999999999998</v>
      </c>
      <c r="AB4" s="5">
        <v>0.82499999999999996</v>
      </c>
      <c r="AC4" s="22">
        <v>13.7</v>
      </c>
      <c r="AD4" s="23">
        <v>4</v>
      </c>
      <c r="AE4" s="23">
        <v>4</v>
      </c>
      <c r="AF4" s="24">
        <v>32136838</v>
      </c>
      <c r="AG4" s="25">
        <v>196316.48</v>
      </c>
    </row>
    <row r="5" spans="1:33">
      <c r="A5" s="17">
        <v>108568404</v>
      </c>
      <c r="B5" s="18" t="s">
        <v>310</v>
      </c>
      <c r="C5" s="18" t="s">
        <v>596</v>
      </c>
      <c r="D5" s="19">
        <v>2205969</v>
      </c>
      <c r="E5" s="19">
        <v>2178068.69</v>
      </c>
      <c r="F5" s="19">
        <v>27900</v>
      </c>
      <c r="G5" s="19">
        <v>0</v>
      </c>
      <c r="H5" s="19">
        <v>0</v>
      </c>
      <c r="I5" s="19">
        <v>0</v>
      </c>
      <c r="J5" s="19">
        <v>0</v>
      </c>
      <c r="K5" s="19">
        <v>0</v>
      </c>
      <c r="L5" s="19">
        <v>0</v>
      </c>
      <c r="M5" s="19">
        <v>0</v>
      </c>
      <c r="N5" s="19">
        <v>0</v>
      </c>
      <c r="O5" s="19">
        <v>0</v>
      </c>
      <c r="P5" s="19">
        <v>0</v>
      </c>
      <c r="Q5" s="19">
        <v>0</v>
      </c>
      <c r="R5" s="19">
        <v>0</v>
      </c>
      <c r="S5" s="20">
        <v>2.5000000000000001E-3</v>
      </c>
      <c r="T5" s="20">
        <v>2.4400000000000002E-2</v>
      </c>
      <c r="U5" s="21">
        <v>413</v>
      </c>
      <c r="V5" s="21">
        <v>406.91300000000001</v>
      </c>
      <c r="W5" s="21">
        <v>9.9090000000000007</v>
      </c>
      <c r="X5" s="6">
        <v>1</v>
      </c>
      <c r="Y5" s="6">
        <v>235</v>
      </c>
      <c r="Z5" s="5">
        <v>0.72929999999999995</v>
      </c>
      <c r="AA5" s="5">
        <v>0.62549999999999994</v>
      </c>
      <c r="AB5" s="5">
        <v>0.61870000000000003</v>
      </c>
      <c r="AC5" s="22">
        <v>8.3000000000000007</v>
      </c>
      <c r="AD5" s="23">
        <v>6</v>
      </c>
      <c r="AE5" s="23">
        <v>4</v>
      </c>
      <c r="AF5" s="24">
        <v>33519360</v>
      </c>
      <c r="AG5" s="25">
        <v>17480.97</v>
      </c>
    </row>
    <row r="6" spans="1:33">
      <c r="A6" s="17">
        <v>108567004</v>
      </c>
      <c r="B6" s="18" t="s">
        <v>307</v>
      </c>
      <c r="C6" s="18" t="s">
        <v>596</v>
      </c>
      <c r="D6" s="19">
        <v>1913181</v>
      </c>
      <c r="E6" s="19">
        <v>1896489.68</v>
      </c>
      <c r="F6" s="19">
        <v>16691</v>
      </c>
      <c r="G6" s="19">
        <v>0</v>
      </c>
      <c r="H6" s="19">
        <v>0</v>
      </c>
      <c r="I6" s="19">
        <v>0</v>
      </c>
      <c r="J6" s="19">
        <v>0</v>
      </c>
      <c r="K6" s="19">
        <v>0</v>
      </c>
      <c r="L6" s="19">
        <v>0</v>
      </c>
      <c r="M6" s="19">
        <v>0</v>
      </c>
      <c r="N6" s="19">
        <v>0</v>
      </c>
      <c r="O6" s="19">
        <v>0</v>
      </c>
      <c r="P6" s="19">
        <v>0</v>
      </c>
      <c r="Q6" s="19">
        <v>0</v>
      </c>
      <c r="R6" s="19">
        <v>0</v>
      </c>
      <c r="S6" s="20">
        <v>0</v>
      </c>
      <c r="T6" s="20">
        <v>1.4999999999999999E-2</v>
      </c>
      <c r="U6" s="21">
        <v>266</v>
      </c>
      <c r="V6" s="21">
        <v>277.738</v>
      </c>
      <c r="W6" s="21">
        <v>4.1760000000000002</v>
      </c>
      <c r="X6" s="6">
        <v>0</v>
      </c>
      <c r="Y6" s="6">
        <v>118</v>
      </c>
      <c r="Z6" s="5">
        <v>0.6865</v>
      </c>
      <c r="AA6" s="5">
        <v>0.58099999999999996</v>
      </c>
      <c r="AB6" s="5">
        <v>0.57410000000000005</v>
      </c>
      <c r="AC6" s="22">
        <v>10.199999999999999</v>
      </c>
      <c r="AD6" s="23">
        <v>6</v>
      </c>
      <c r="AE6" s="23">
        <v>4</v>
      </c>
      <c r="AF6" s="24">
        <v>39766715</v>
      </c>
      <c r="AG6" s="25">
        <v>0</v>
      </c>
    </row>
    <row r="7" spans="1:33">
      <c r="A7" s="17">
        <v>111292304</v>
      </c>
      <c r="B7" s="18" t="s">
        <v>498</v>
      </c>
      <c r="C7" s="18" t="s">
        <v>497</v>
      </c>
      <c r="D7" s="19">
        <v>2762111</v>
      </c>
      <c r="E7" s="19">
        <v>2732785.58</v>
      </c>
      <c r="F7" s="19">
        <v>29325</v>
      </c>
      <c r="G7" s="19">
        <v>0</v>
      </c>
      <c r="H7" s="19">
        <v>0</v>
      </c>
      <c r="I7" s="19">
        <v>0</v>
      </c>
      <c r="J7" s="19">
        <v>0</v>
      </c>
      <c r="K7" s="19">
        <v>0</v>
      </c>
      <c r="L7" s="19">
        <v>0</v>
      </c>
      <c r="M7" s="19">
        <v>0</v>
      </c>
      <c r="N7" s="19">
        <v>0</v>
      </c>
      <c r="O7" s="19">
        <v>0</v>
      </c>
      <c r="P7" s="19">
        <v>0</v>
      </c>
      <c r="Q7" s="19">
        <v>0</v>
      </c>
      <c r="R7" s="19">
        <v>0</v>
      </c>
      <c r="S7" s="20">
        <v>0</v>
      </c>
      <c r="T7" s="20">
        <v>4.1300000000000003E-2</v>
      </c>
      <c r="U7" s="21">
        <v>428</v>
      </c>
      <c r="V7" s="21">
        <v>436.78</v>
      </c>
      <c r="W7" s="21">
        <v>18.044</v>
      </c>
      <c r="X7" s="6">
        <v>0</v>
      </c>
      <c r="Y7" s="6">
        <v>197</v>
      </c>
      <c r="Z7" s="5">
        <v>0.73660000000000003</v>
      </c>
      <c r="AA7" s="5">
        <v>0.63440000000000007</v>
      </c>
      <c r="AB7" s="5">
        <v>0.66059999999999997</v>
      </c>
      <c r="AC7" s="22">
        <v>15.7</v>
      </c>
      <c r="AD7" s="23">
        <v>8</v>
      </c>
      <c r="AE7" s="23">
        <v>4</v>
      </c>
      <c r="AF7" s="24">
        <v>44224619</v>
      </c>
      <c r="AG7" s="25">
        <v>39383.71</v>
      </c>
    </row>
    <row r="8" spans="1:33">
      <c r="A8" s="17">
        <v>103022503</v>
      </c>
      <c r="B8" s="18" t="s">
        <v>610</v>
      </c>
      <c r="C8" s="18" t="s">
        <v>611</v>
      </c>
      <c r="D8" s="19">
        <v>8568333</v>
      </c>
      <c r="E8" s="19">
        <v>8501863.0700000003</v>
      </c>
      <c r="F8" s="19">
        <v>66470</v>
      </c>
      <c r="G8" s="19">
        <v>0</v>
      </c>
      <c r="H8" s="19">
        <v>0</v>
      </c>
      <c r="I8" s="19">
        <v>0</v>
      </c>
      <c r="J8" s="19">
        <v>0</v>
      </c>
      <c r="K8" s="19">
        <v>0</v>
      </c>
      <c r="L8" s="19">
        <v>0</v>
      </c>
      <c r="M8" s="19">
        <v>0</v>
      </c>
      <c r="N8" s="19">
        <v>0</v>
      </c>
      <c r="O8" s="19">
        <v>0</v>
      </c>
      <c r="P8" s="19">
        <v>0</v>
      </c>
      <c r="Q8" s="19">
        <v>0</v>
      </c>
      <c r="R8" s="19">
        <v>0</v>
      </c>
      <c r="S8" s="20">
        <v>0</v>
      </c>
      <c r="T8" s="20">
        <v>0.1885</v>
      </c>
      <c r="U8" s="21">
        <v>708</v>
      </c>
      <c r="V8" s="21">
        <v>737.31799999999998</v>
      </c>
      <c r="W8" s="21">
        <v>138.99099999999999</v>
      </c>
      <c r="X8" s="6">
        <v>0</v>
      </c>
      <c r="Y8" s="6">
        <v>332</v>
      </c>
      <c r="Z8" s="5">
        <v>0.73429999999999995</v>
      </c>
      <c r="AA8" s="5">
        <v>0.86929999999999996</v>
      </c>
      <c r="AB8" s="5">
        <v>0.87670000000000003</v>
      </c>
      <c r="AC8" s="22">
        <v>26</v>
      </c>
      <c r="AD8" s="23">
        <v>2</v>
      </c>
      <c r="AE8" s="23">
        <v>3</v>
      </c>
      <c r="AF8" s="24">
        <v>44254337</v>
      </c>
      <c r="AG8" s="25">
        <v>585079.11</v>
      </c>
    </row>
    <row r="9" spans="1:33">
      <c r="A9" s="17">
        <v>109532804</v>
      </c>
      <c r="B9" s="18" t="s">
        <v>125</v>
      </c>
      <c r="C9" s="18" t="s">
        <v>441</v>
      </c>
      <c r="D9" s="19">
        <v>2036238</v>
      </c>
      <c r="E9" s="19">
        <v>2019352.53</v>
      </c>
      <c r="F9" s="19">
        <v>16885</v>
      </c>
      <c r="G9" s="19">
        <v>0</v>
      </c>
      <c r="H9" s="19">
        <v>0</v>
      </c>
      <c r="I9" s="19">
        <v>0</v>
      </c>
      <c r="J9" s="19">
        <v>0</v>
      </c>
      <c r="K9" s="19">
        <v>0</v>
      </c>
      <c r="L9" s="19">
        <v>0</v>
      </c>
      <c r="M9" s="19">
        <v>0</v>
      </c>
      <c r="N9" s="19">
        <v>0</v>
      </c>
      <c r="O9" s="19">
        <v>0</v>
      </c>
      <c r="P9" s="19">
        <v>0</v>
      </c>
      <c r="Q9" s="19">
        <v>0</v>
      </c>
      <c r="R9" s="19">
        <v>0</v>
      </c>
      <c r="S9" s="20">
        <v>0</v>
      </c>
      <c r="T9" s="20">
        <v>7.8299999999999995E-2</v>
      </c>
      <c r="U9" s="21">
        <v>371</v>
      </c>
      <c r="V9" s="21">
        <v>374.6</v>
      </c>
      <c r="W9" s="21">
        <v>29.335999999999999</v>
      </c>
      <c r="X9" s="6">
        <v>0</v>
      </c>
      <c r="Y9" s="6">
        <v>225</v>
      </c>
      <c r="Z9" s="5">
        <v>0.65920000000000001</v>
      </c>
      <c r="AA9" s="5">
        <v>0.4214</v>
      </c>
      <c r="AB9" s="5">
        <v>0.40739999999999998</v>
      </c>
      <c r="AC9" s="22">
        <v>12.3</v>
      </c>
      <c r="AD9" s="23">
        <v>8</v>
      </c>
      <c r="AE9" s="23">
        <v>4</v>
      </c>
      <c r="AF9" s="24">
        <v>46760502</v>
      </c>
      <c r="AG9" s="25">
        <v>15765.11</v>
      </c>
    </row>
    <row r="10" spans="1:33">
      <c r="A10" s="17">
        <v>109537504</v>
      </c>
      <c r="B10" s="18" t="s">
        <v>440</v>
      </c>
      <c r="C10" s="18" t="s">
        <v>441</v>
      </c>
      <c r="D10" s="19">
        <v>3493734</v>
      </c>
      <c r="E10" s="19">
        <v>3456962.23</v>
      </c>
      <c r="F10" s="19">
        <v>36772</v>
      </c>
      <c r="G10" s="19">
        <v>0</v>
      </c>
      <c r="H10" s="19">
        <v>0</v>
      </c>
      <c r="I10" s="19">
        <v>0</v>
      </c>
      <c r="J10" s="19">
        <v>0</v>
      </c>
      <c r="K10" s="19">
        <v>0</v>
      </c>
      <c r="L10" s="19">
        <v>0</v>
      </c>
      <c r="M10" s="19">
        <v>0</v>
      </c>
      <c r="N10" s="19">
        <v>0</v>
      </c>
      <c r="O10" s="19">
        <v>0</v>
      </c>
      <c r="P10" s="19">
        <v>0</v>
      </c>
      <c r="Q10" s="19">
        <v>0</v>
      </c>
      <c r="R10" s="19">
        <v>0</v>
      </c>
      <c r="S10" s="20">
        <v>0</v>
      </c>
      <c r="T10" s="20">
        <v>6.0000000000000001E-3</v>
      </c>
      <c r="U10" s="21">
        <v>488</v>
      </c>
      <c r="V10" s="21">
        <v>494.33199999999999</v>
      </c>
      <c r="W10" s="21">
        <v>2.9550000000000001</v>
      </c>
      <c r="X10" s="6">
        <v>0</v>
      </c>
      <c r="Y10" s="6">
        <v>274</v>
      </c>
      <c r="Z10" s="5">
        <v>0.82130000000000003</v>
      </c>
      <c r="AA10" s="5">
        <v>0.69769999999999999</v>
      </c>
      <c r="AB10" s="5">
        <v>0.73080000000000001</v>
      </c>
      <c r="AC10" s="22">
        <v>15.1</v>
      </c>
      <c r="AD10" s="23">
        <v>8</v>
      </c>
      <c r="AE10" s="23">
        <v>4</v>
      </c>
      <c r="AF10" s="24">
        <v>46893343</v>
      </c>
      <c r="AG10" s="25">
        <v>12420.82</v>
      </c>
    </row>
    <row r="11" spans="1:33">
      <c r="A11" s="17">
        <v>109426003</v>
      </c>
      <c r="B11" s="18" t="s">
        <v>622</v>
      </c>
      <c r="C11" s="18" t="s">
        <v>623</v>
      </c>
      <c r="D11" s="19">
        <v>5449407</v>
      </c>
      <c r="E11" s="19">
        <v>5389702.8399999999</v>
      </c>
      <c r="F11" s="19">
        <v>59704</v>
      </c>
      <c r="G11" s="19">
        <v>0</v>
      </c>
      <c r="H11" s="19">
        <v>0</v>
      </c>
      <c r="I11" s="19">
        <v>0</v>
      </c>
      <c r="J11" s="19">
        <v>0</v>
      </c>
      <c r="K11" s="19">
        <v>0</v>
      </c>
      <c r="L11" s="19">
        <v>0</v>
      </c>
      <c r="M11" s="19">
        <v>0</v>
      </c>
      <c r="N11" s="19">
        <v>0</v>
      </c>
      <c r="O11" s="19">
        <v>0</v>
      </c>
      <c r="P11" s="19">
        <v>0</v>
      </c>
      <c r="Q11" s="19">
        <v>0</v>
      </c>
      <c r="R11" s="19">
        <v>0</v>
      </c>
      <c r="S11" s="20">
        <v>0</v>
      </c>
      <c r="T11" s="20">
        <v>1.12E-2</v>
      </c>
      <c r="U11" s="21">
        <v>674</v>
      </c>
      <c r="V11" s="21">
        <v>692.20899999999995</v>
      </c>
      <c r="W11" s="21">
        <v>7.7309999999999999</v>
      </c>
      <c r="X11" s="6">
        <v>0</v>
      </c>
      <c r="Y11" s="6">
        <v>346</v>
      </c>
      <c r="Z11" s="5">
        <v>0.83509999999999995</v>
      </c>
      <c r="AA11" s="5">
        <v>0.82020000000000004</v>
      </c>
      <c r="AB11" s="5">
        <v>0.82450000000000001</v>
      </c>
      <c r="AC11" s="22">
        <v>16.899999999999999</v>
      </c>
      <c r="AD11" s="23">
        <v>6</v>
      </c>
      <c r="AE11" s="23">
        <v>4</v>
      </c>
      <c r="AF11" s="24">
        <v>48031258</v>
      </c>
      <c r="AG11" s="25">
        <v>13685.02</v>
      </c>
    </row>
    <row r="12" spans="1:33">
      <c r="A12" s="17">
        <v>108567404</v>
      </c>
      <c r="B12" s="18" t="s">
        <v>308</v>
      </c>
      <c r="C12" s="18" t="s">
        <v>596</v>
      </c>
      <c r="D12" s="19">
        <v>1475084</v>
      </c>
      <c r="E12" s="19">
        <v>1463913.39</v>
      </c>
      <c r="F12" s="19">
        <v>11171</v>
      </c>
      <c r="G12" s="19">
        <v>0</v>
      </c>
      <c r="H12" s="19">
        <v>0</v>
      </c>
      <c r="I12" s="19">
        <v>0</v>
      </c>
      <c r="J12" s="19">
        <v>0</v>
      </c>
      <c r="K12" s="19">
        <v>0</v>
      </c>
      <c r="L12" s="19">
        <v>0</v>
      </c>
      <c r="M12" s="19">
        <v>0</v>
      </c>
      <c r="N12" s="19">
        <v>0</v>
      </c>
      <c r="O12" s="19">
        <v>0</v>
      </c>
      <c r="P12" s="19">
        <v>0</v>
      </c>
      <c r="Q12" s="19">
        <v>0</v>
      </c>
      <c r="R12" s="19">
        <v>0</v>
      </c>
      <c r="S12" s="20">
        <v>0</v>
      </c>
      <c r="T12" s="20">
        <v>3.5999999999999997E-2</v>
      </c>
      <c r="U12" s="21">
        <v>380</v>
      </c>
      <c r="V12" s="21">
        <v>389.31700000000001</v>
      </c>
      <c r="W12" s="21">
        <v>14</v>
      </c>
      <c r="X12" s="6">
        <v>0</v>
      </c>
      <c r="Y12" s="6">
        <v>100</v>
      </c>
      <c r="Z12" s="5">
        <v>0.5383</v>
      </c>
      <c r="AA12" s="5">
        <v>0.2722</v>
      </c>
      <c r="AB12" s="5">
        <v>0.30730000000000002</v>
      </c>
      <c r="AC12" s="22">
        <v>10</v>
      </c>
      <c r="AD12" s="23">
        <v>6</v>
      </c>
      <c r="AE12" s="23">
        <v>4</v>
      </c>
      <c r="AF12" s="24">
        <v>51302558</v>
      </c>
      <c r="AG12" s="25">
        <v>5839.24</v>
      </c>
    </row>
    <row r="13" spans="1:33">
      <c r="A13" s="17">
        <v>108079004</v>
      </c>
      <c r="B13" s="18" t="s">
        <v>429</v>
      </c>
      <c r="C13" s="18" t="s">
        <v>559</v>
      </c>
      <c r="D13" s="19">
        <v>3201202</v>
      </c>
      <c r="E13" s="19">
        <v>3159152.22</v>
      </c>
      <c r="F13" s="19">
        <v>42050</v>
      </c>
      <c r="G13" s="19">
        <v>0</v>
      </c>
      <c r="H13" s="19">
        <v>0</v>
      </c>
      <c r="I13" s="19">
        <v>0</v>
      </c>
      <c r="J13" s="19">
        <v>0</v>
      </c>
      <c r="K13" s="19">
        <v>0</v>
      </c>
      <c r="L13" s="19">
        <v>0</v>
      </c>
      <c r="M13" s="19">
        <v>0</v>
      </c>
      <c r="N13" s="19">
        <v>0</v>
      </c>
      <c r="O13" s="19">
        <v>0</v>
      </c>
      <c r="P13" s="19">
        <v>0</v>
      </c>
      <c r="Q13" s="19">
        <v>0</v>
      </c>
      <c r="R13" s="19">
        <v>0</v>
      </c>
      <c r="S13" s="20">
        <v>0</v>
      </c>
      <c r="T13" s="20">
        <v>1.89E-2</v>
      </c>
      <c r="U13" s="21">
        <v>546</v>
      </c>
      <c r="V13" s="21">
        <v>549.03899999999999</v>
      </c>
      <c r="W13" s="21">
        <v>10.364000000000001</v>
      </c>
      <c r="X13" s="6">
        <v>0</v>
      </c>
      <c r="Y13" s="6">
        <v>248</v>
      </c>
      <c r="Z13" s="5">
        <v>0.75990000000000002</v>
      </c>
      <c r="AA13" s="5">
        <v>0.71310000000000007</v>
      </c>
      <c r="AB13" s="5">
        <v>0.71630000000000005</v>
      </c>
      <c r="AC13" s="22">
        <v>13</v>
      </c>
      <c r="AD13" s="23">
        <v>5</v>
      </c>
      <c r="AE13" s="23">
        <v>4</v>
      </c>
      <c r="AF13" s="24">
        <v>51370383</v>
      </c>
      <c r="AG13" s="25">
        <v>14645.41</v>
      </c>
    </row>
    <row r="14" spans="1:33">
      <c r="A14" s="17">
        <v>104432503</v>
      </c>
      <c r="B14" s="18" t="s">
        <v>619</v>
      </c>
      <c r="C14" s="18" t="s">
        <v>620</v>
      </c>
      <c r="D14" s="19">
        <v>6881581</v>
      </c>
      <c r="E14" s="19">
        <v>6805945.0499999998</v>
      </c>
      <c r="F14" s="19">
        <v>75636</v>
      </c>
      <c r="G14" s="19">
        <v>0</v>
      </c>
      <c r="H14" s="19">
        <v>0</v>
      </c>
      <c r="I14" s="19">
        <v>0</v>
      </c>
      <c r="J14" s="19">
        <v>0</v>
      </c>
      <c r="K14" s="19">
        <v>0</v>
      </c>
      <c r="L14" s="19">
        <v>0</v>
      </c>
      <c r="M14" s="19">
        <v>0</v>
      </c>
      <c r="N14" s="19">
        <v>0</v>
      </c>
      <c r="O14" s="19">
        <v>0</v>
      </c>
      <c r="P14" s="19">
        <v>0</v>
      </c>
      <c r="Q14" s="19">
        <v>0</v>
      </c>
      <c r="R14" s="19">
        <v>0</v>
      </c>
      <c r="S14" s="20">
        <v>0</v>
      </c>
      <c r="T14" s="20">
        <v>3.7699999999999997E-2</v>
      </c>
      <c r="U14" s="21">
        <v>845</v>
      </c>
      <c r="V14" s="21">
        <v>868.80499999999995</v>
      </c>
      <c r="W14" s="21">
        <v>32.772999999999996</v>
      </c>
      <c r="X14" s="6">
        <v>0</v>
      </c>
      <c r="Y14" s="6">
        <v>690</v>
      </c>
      <c r="Z14" s="5">
        <v>0.73170000000000002</v>
      </c>
      <c r="AA14" s="5">
        <v>0.82879999999999998</v>
      </c>
      <c r="AB14" s="5">
        <v>0.8216</v>
      </c>
      <c r="AC14" s="22">
        <v>23.1</v>
      </c>
      <c r="AD14" s="23">
        <v>5</v>
      </c>
      <c r="AE14" s="23">
        <v>3</v>
      </c>
      <c r="AF14" s="24">
        <v>52957544</v>
      </c>
      <c r="AG14" s="25">
        <v>173971.32</v>
      </c>
    </row>
    <row r="15" spans="1:33">
      <c r="A15" s="17">
        <v>109535504</v>
      </c>
      <c r="B15" s="18" t="s">
        <v>126</v>
      </c>
      <c r="C15" s="18" t="s">
        <v>441</v>
      </c>
      <c r="D15" s="19">
        <v>4159129</v>
      </c>
      <c r="E15" s="19">
        <v>4121330.6</v>
      </c>
      <c r="F15" s="19">
        <v>37798</v>
      </c>
      <c r="G15" s="19">
        <v>0</v>
      </c>
      <c r="H15" s="19">
        <v>0</v>
      </c>
      <c r="I15" s="19">
        <v>0</v>
      </c>
      <c r="J15" s="19">
        <v>0</v>
      </c>
      <c r="K15" s="19">
        <v>0</v>
      </c>
      <c r="L15" s="19">
        <v>0</v>
      </c>
      <c r="M15" s="19">
        <v>0</v>
      </c>
      <c r="N15" s="19">
        <v>0</v>
      </c>
      <c r="O15" s="19">
        <v>0</v>
      </c>
      <c r="P15" s="19">
        <v>0</v>
      </c>
      <c r="Q15" s="19">
        <v>0</v>
      </c>
      <c r="R15" s="19">
        <v>0</v>
      </c>
      <c r="S15" s="20">
        <v>0</v>
      </c>
      <c r="T15" s="20">
        <v>1.9300000000000001E-2</v>
      </c>
      <c r="U15" s="21">
        <v>555</v>
      </c>
      <c r="V15" s="21">
        <v>571.28399999999999</v>
      </c>
      <c r="W15" s="21">
        <v>11.048</v>
      </c>
      <c r="X15" s="6">
        <v>0</v>
      </c>
      <c r="Y15" s="6">
        <v>272</v>
      </c>
      <c r="Z15" s="5">
        <v>0.78590000000000004</v>
      </c>
      <c r="AA15" s="5">
        <v>0.63060000000000005</v>
      </c>
      <c r="AB15" s="5">
        <v>0.63229999999999997</v>
      </c>
      <c r="AC15" s="22">
        <v>10.7</v>
      </c>
      <c r="AD15" s="23">
        <v>8</v>
      </c>
      <c r="AE15" s="23">
        <v>4</v>
      </c>
      <c r="AF15" s="24">
        <v>53752780</v>
      </c>
      <c r="AG15" s="25">
        <v>21500.799999999999</v>
      </c>
    </row>
    <row r="16" spans="1:33">
      <c r="A16" s="17">
        <v>123460504</v>
      </c>
      <c r="B16" s="18" t="s">
        <v>80</v>
      </c>
      <c r="C16" s="18" t="s">
        <v>79</v>
      </c>
      <c r="D16" s="19">
        <v>34514</v>
      </c>
      <c r="E16" s="19">
        <v>34173.919999999998</v>
      </c>
      <c r="F16" s="19">
        <v>340</v>
      </c>
      <c r="G16" s="19">
        <v>0</v>
      </c>
      <c r="H16" s="19">
        <v>0</v>
      </c>
      <c r="I16" s="19">
        <v>0</v>
      </c>
      <c r="J16" s="19">
        <v>0</v>
      </c>
      <c r="K16" s="19">
        <v>0</v>
      </c>
      <c r="L16" s="19">
        <v>0</v>
      </c>
      <c r="M16" s="19">
        <v>0</v>
      </c>
      <c r="N16" s="19">
        <v>0</v>
      </c>
      <c r="O16" s="19">
        <v>0</v>
      </c>
      <c r="P16" s="19">
        <v>0</v>
      </c>
      <c r="Q16" s="19">
        <v>0</v>
      </c>
      <c r="R16" s="19">
        <v>0</v>
      </c>
      <c r="S16" s="20">
        <v>0</v>
      </c>
      <c r="T16" s="20">
        <v>4.9099999999999998E-2</v>
      </c>
      <c r="U16" s="21">
        <v>21</v>
      </c>
      <c r="V16" s="21">
        <v>16.757000000000001</v>
      </c>
      <c r="W16" s="21">
        <v>0.82199999999999995</v>
      </c>
      <c r="X16" s="6"/>
      <c r="Y16" s="6">
        <v>0</v>
      </c>
      <c r="Z16" s="5">
        <v>0.15</v>
      </c>
      <c r="AA16" s="5">
        <v>0.15</v>
      </c>
      <c r="AB16" s="5">
        <v>0.15</v>
      </c>
      <c r="AC16" s="22">
        <v>1.3</v>
      </c>
      <c r="AD16" s="23" t="s">
        <v>154</v>
      </c>
      <c r="AE16" s="23">
        <v>4</v>
      </c>
      <c r="AF16" s="24">
        <v>53943223</v>
      </c>
      <c r="AG16" s="25">
        <v>0</v>
      </c>
    </row>
    <row r="17" spans="1:33">
      <c r="A17" s="17">
        <v>106169003</v>
      </c>
      <c r="B17" s="18" t="s">
        <v>149</v>
      </c>
      <c r="C17" s="18" t="s">
        <v>540</v>
      </c>
      <c r="D17" s="19">
        <v>5455866</v>
      </c>
      <c r="E17" s="19">
        <v>5406626.7199999997</v>
      </c>
      <c r="F17" s="19">
        <v>49239</v>
      </c>
      <c r="G17" s="19">
        <v>0</v>
      </c>
      <c r="H17" s="19">
        <v>0</v>
      </c>
      <c r="I17" s="19">
        <v>0</v>
      </c>
      <c r="J17" s="19">
        <v>0</v>
      </c>
      <c r="K17" s="19">
        <v>0</v>
      </c>
      <c r="L17" s="19">
        <v>0</v>
      </c>
      <c r="M17" s="19">
        <v>0</v>
      </c>
      <c r="N17" s="19">
        <v>0</v>
      </c>
      <c r="O17" s="19">
        <v>0</v>
      </c>
      <c r="P17" s="19">
        <v>0</v>
      </c>
      <c r="Q17" s="19">
        <v>0</v>
      </c>
      <c r="R17" s="19">
        <v>0</v>
      </c>
      <c r="S17" s="20">
        <v>0</v>
      </c>
      <c r="T17" s="20">
        <v>3.2099999999999997E-2</v>
      </c>
      <c r="U17" s="21">
        <v>598</v>
      </c>
      <c r="V17" s="21">
        <v>620.80799999999999</v>
      </c>
      <c r="W17" s="21">
        <v>19.953000000000003</v>
      </c>
      <c r="X17" s="6">
        <v>0</v>
      </c>
      <c r="Y17" s="6">
        <v>328</v>
      </c>
      <c r="Z17" s="5">
        <v>0.80630000000000002</v>
      </c>
      <c r="AA17" s="5">
        <v>0.76239999999999997</v>
      </c>
      <c r="AB17" s="5">
        <v>0.76849999999999996</v>
      </c>
      <c r="AC17" s="22">
        <v>15.7</v>
      </c>
      <c r="AD17" s="23">
        <v>6</v>
      </c>
      <c r="AE17" s="23">
        <v>4</v>
      </c>
      <c r="AF17" s="24">
        <v>55530572</v>
      </c>
      <c r="AG17" s="25">
        <v>58770.080000000002</v>
      </c>
    </row>
    <row r="18" spans="1:33">
      <c r="A18" s="17">
        <v>108567204</v>
      </c>
      <c r="B18" s="18" t="s">
        <v>572</v>
      </c>
      <c r="C18" s="18" t="s">
        <v>596</v>
      </c>
      <c r="D18" s="19">
        <v>3835658</v>
      </c>
      <c r="E18" s="19">
        <v>3791374.56</v>
      </c>
      <c r="F18" s="19">
        <v>44283</v>
      </c>
      <c r="G18" s="19">
        <v>0</v>
      </c>
      <c r="H18" s="19">
        <v>0</v>
      </c>
      <c r="I18" s="19">
        <v>0</v>
      </c>
      <c r="J18" s="19">
        <v>0</v>
      </c>
      <c r="K18" s="19">
        <v>0</v>
      </c>
      <c r="L18" s="19">
        <v>0</v>
      </c>
      <c r="M18" s="19">
        <v>0</v>
      </c>
      <c r="N18" s="19">
        <v>0</v>
      </c>
      <c r="O18" s="19">
        <v>0</v>
      </c>
      <c r="P18" s="19">
        <v>0</v>
      </c>
      <c r="Q18" s="19">
        <v>0</v>
      </c>
      <c r="R18" s="19">
        <v>0</v>
      </c>
      <c r="S18" s="20">
        <v>0</v>
      </c>
      <c r="T18" s="20">
        <v>3.3099999999999997E-2</v>
      </c>
      <c r="U18" s="21">
        <v>564</v>
      </c>
      <c r="V18" s="21">
        <v>573.31299999999999</v>
      </c>
      <c r="W18" s="21">
        <v>18.986000000000001</v>
      </c>
      <c r="X18" s="6">
        <v>0</v>
      </c>
      <c r="Y18" s="6">
        <v>296</v>
      </c>
      <c r="Z18" s="5">
        <v>0.80149999999999999</v>
      </c>
      <c r="AA18" s="5">
        <v>0.72700000000000009</v>
      </c>
      <c r="AB18" s="5">
        <v>0.73370000000000002</v>
      </c>
      <c r="AC18" s="22">
        <v>13.3</v>
      </c>
      <c r="AD18" s="23">
        <v>6</v>
      </c>
      <c r="AE18" s="23">
        <v>4</v>
      </c>
      <c r="AF18" s="24">
        <v>56771107</v>
      </c>
      <c r="AG18" s="25">
        <v>39962.410000000003</v>
      </c>
    </row>
    <row r="19" spans="1:33">
      <c r="A19" s="17">
        <v>104433604</v>
      </c>
      <c r="B19" s="18" t="s">
        <v>403</v>
      </c>
      <c r="C19" s="18" t="s">
        <v>620</v>
      </c>
      <c r="D19" s="19">
        <v>2938410</v>
      </c>
      <c r="E19" s="19">
        <v>2899073.97</v>
      </c>
      <c r="F19" s="19">
        <v>39336</v>
      </c>
      <c r="G19" s="19">
        <v>0</v>
      </c>
      <c r="H19" s="19">
        <v>0</v>
      </c>
      <c r="I19" s="19">
        <v>0</v>
      </c>
      <c r="J19" s="19">
        <v>0</v>
      </c>
      <c r="K19" s="19">
        <v>0</v>
      </c>
      <c r="L19" s="19">
        <v>0</v>
      </c>
      <c r="M19" s="19">
        <v>0</v>
      </c>
      <c r="N19" s="19">
        <v>0</v>
      </c>
      <c r="O19" s="19">
        <v>0</v>
      </c>
      <c r="P19" s="19">
        <v>0</v>
      </c>
      <c r="Q19" s="19">
        <v>0</v>
      </c>
      <c r="R19" s="19">
        <v>0</v>
      </c>
      <c r="S19" s="20">
        <v>0</v>
      </c>
      <c r="T19" s="20">
        <v>2.0299999999999999E-2</v>
      </c>
      <c r="U19" s="21">
        <v>566</v>
      </c>
      <c r="V19" s="21">
        <v>579.83799999999997</v>
      </c>
      <c r="W19" s="21">
        <v>11.785</v>
      </c>
      <c r="X19" s="6">
        <v>0</v>
      </c>
      <c r="Y19" s="6">
        <v>217</v>
      </c>
      <c r="Z19" s="5">
        <v>0.69410000000000005</v>
      </c>
      <c r="AA19" s="5">
        <v>0.64349999999999996</v>
      </c>
      <c r="AB19" s="5">
        <v>0.64510000000000001</v>
      </c>
      <c r="AC19" s="22">
        <v>13.7</v>
      </c>
      <c r="AD19" s="23">
        <v>5</v>
      </c>
      <c r="AE19" s="23">
        <v>4</v>
      </c>
      <c r="AF19" s="24">
        <v>57395261</v>
      </c>
      <c r="AG19" s="25">
        <v>45892.94</v>
      </c>
    </row>
    <row r="20" spans="1:33">
      <c r="A20" s="17">
        <v>104431304</v>
      </c>
      <c r="B20" s="18" t="s">
        <v>400</v>
      </c>
      <c r="C20" s="18" t="s">
        <v>620</v>
      </c>
      <c r="D20" s="19">
        <v>3730684</v>
      </c>
      <c r="E20" s="19">
        <v>3695547.98</v>
      </c>
      <c r="F20" s="19">
        <v>35136</v>
      </c>
      <c r="G20" s="19">
        <v>0</v>
      </c>
      <c r="H20" s="19">
        <v>0</v>
      </c>
      <c r="I20" s="19">
        <v>0</v>
      </c>
      <c r="J20" s="19">
        <v>0</v>
      </c>
      <c r="K20" s="19">
        <v>0</v>
      </c>
      <c r="L20" s="19">
        <v>0</v>
      </c>
      <c r="M20" s="19">
        <v>0</v>
      </c>
      <c r="N20" s="19">
        <v>0</v>
      </c>
      <c r="O20" s="19">
        <v>0</v>
      </c>
      <c r="P20" s="19">
        <v>0</v>
      </c>
      <c r="Q20" s="19">
        <v>0</v>
      </c>
      <c r="R20" s="19">
        <v>0</v>
      </c>
      <c r="S20" s="20">
        <v>0</v>
      </c>
      <c r="T20" s="20">
        <v>1.7999999999999999E-2</v>
      </c>
      <c r="U20" s="21">
        <v>504</v>
      </c>
      <c r="V20" s="21">
        <v>528.71500000000003</v>
      </c>
      <c r="W20" s="21">
        <v>9.5259999999999998</v>
      </c>
      <c r="X20" s="6">
        <v>0</v>
      </c>
      <c r="Y20" s="6">
        <v>215</v>
      </c>
      <c r="Z20" s="5">
        <v>0.73129999999999995</v>
      </c>
      <c r="AA20" s="5">
        <v>0.64549999999999996</v>
      </c>
      <c r="AB20" s="5">
        <v>0.67679999999999996</v>
      </c>
      <c r="AC20" s="22">
        <v>13.3</v>
      </c>
      <c r="AD20" s="23">
        <v>5</v>
      </c>
      <c r="AE20" s="23">
        <v>4</v>
      </c>
      <c r="AF20" s="24">
        <v>64109994</v>
      </c>
      <c r="AG20" s="25">
        <v>44946.98</v>
      </c>
    </row>
    <row r="21" spans="1:33">
      <c r="A21" s="17">
        <v>108112003</v>
      </c>
      <c r="B21" s="18" t="s">
        <v>617</v>
      </c>
      <c r="C21" s="18" t="s">
        <v>618</v>
      </c>
      <c r="D21" s="19">
        <v>5142697</v>
      </c>
      <c r="E21" s="19">
        <v>5068816.46</v>
      </c>
      <c r="F21" s="19">
        <v>73881</v>
      </c>
      <c r="G21" s="19">
        <v>0</v>
      </c>
      <c r="H21" s="19">
        <v>0</v>
      </c>
      <c r="I21" s="19">
        <v>0</v>
      </c>
      <c r="J21" s="19">
        <v>0</v>
      </c>
      <c r="K21" s="19">
        <v>0</v>
      </c>
      <c r="L21" s="19">
        <v>0</v>
      </c>
      <c r="M21" s="19">
        <v>0</v>
      </c>
      <c r="N21" s="19">
        <v>0</v>
      </c>
      <c r="O21" s="19">
        <v>0</v>
      </c>
      <c r="P21" s="19">
        <v>0</v>
      </c>
      <c r="Q21" s="19">
        <v>0</v>
      </c>
      <c r="R21" s="19">
        <v>0</v>
      </c>
      <c r="S21" s="20">
        <v>4.7999999999999996E-3</v>
      </c>
      <c r="T21" s="20">
        <v>2.4E-2</v>
      </c>
      <c r="U21" s="21">
        <v>824</v>
      </c>
      <c r="V21" s="21">
        <v>826.24199999999996</v>
      </c>
      <c r="W21" s="21">
        <v>19.842000000000002</v>
      </c>
      <c r="X21" s="6">
        <v>4</v>
      </c>
      <c r="Y21" s="6">
        <v>459</v>
      </c>
      <c r="Z21" s="5">
        <v>0.77780000000000005</v>
      </c>
      <c r="AA21" s="5">
        <v>0.83020000000000005</v>
      </c>
      <c r="AB21" s="5">
        <v>0.82350000000000001</v>
      </c>
      <c r="AC21" s="22">
        <v>20.5</v>
      </c>
      <c r="AD21" s="23">
        <v>4</v>
      </c>
      <c r="AE21" s="23">
        <v>3</v>
      </c>
      <c r="AF21" s="24">
        <v>64651482</v>
      </c>
      <c r="AG21" s="25">
        <v>23327.03</v>
      </c>
    </row>
    <row r="22" spans="1:33">
      <c r="A22" s="17">
        <v>112282004</v>
      </c>
      <c r="B22" s="18" t="s">
        <v>492</v>
      </c>
      <c r="C22" s="18" t="s">
        <v>491</v>
      </c>
      <c r="D22" s="19">
        <v>2206952</v>
      </c>
      <c r="E22" s="19">
        <v>2175418.12</v>
      </c>
      <c r="F22" s="19">
        <v>31534</v>
      </c>
      <c r="G22" s="19">
        <v>0</v>
      </c>
      <c r="H22" s="19">
        <v>0</v>
      </c>
      <c r="I22" s="19">
        <v>0</v>
      </c>
      <c r="J22" s="19">
        <v>0</v>
      </c>
      <c r="K22" s="19">
        <v>0</v>
      </c>
      <c r="L22" s="19">
        <v>0</v>
      </c>
      <c r="M22" s="19">
        <v>0</v>
      </c>
      <c r="N22" s="19">
        <v>0</v>
      </c>
      <c r="O22" s="19">
        <v>0</v>
      </c>
      <c r="P22" s="19">
        <v>0</v>
      </c>
      <c r="Q22" s="19">
        <v>0</v>
      </c>
      <c r="R22" s="19">
        <v>0</v>
      </c>
      <c r="S22" s="20">
        <v>0</v>
      </c>
      <c r="T22" s="20">
        <v>3.7199999999999997E-2</v>
      </c>
      <c r="U22" s="21">
        <v>557</v>
      </c>
      <c r="V22" s="21">
        <v>563.85400000000004</v>
      </c>
      <c r="W22" s="21">
        <v>20.954000000000001</v>
      </c>
      <c r="X22" s="6">
        <v>0</v>
      </c>
      <c r="Y22" s="6">
        <v>190</v>
      </c>
      <c r="Z22" s="5">
        <v>0.62439999999999996</v>
      </c>
      <c r="AA22" s="5">
        <v>0.5242</v>
      </c>
      <c r="AB22" s="5">
        <v>0.52010000000000001</v>
      </c>
      <c r="AC22" s="22">
        <v>10</v>
      </c>
      <c r="AD22" s="23">
        <v>4</v>
      </c>
      <c r="AE22" s="23">
        <v>4</v>
      </c>
      <c r="AF22" s="24">
        <v>68188967</v>
      </c>
      <c r="AG22" s="25">
        <v>22147.08</v>
      </c>
    </row>
    <row r="23" spans="1:33">
      <c r="A23" s="17">
        <v>108110603</v>
      </c>
      <c r="B23" s="18" t="s">
        <v>544</v>
      </c>
      <c r="C23" s="18" t="s">
        <v>618</v>
      </c>
      <c r="D23" s="19">
        <v>5009278</v>
      </c>
      <c r="E23" s="19">
        <v>4953822</v>
      </c>
      <c r="F23" s="19">
        <v>55456</v>
      </c>
      <c r="G23" s="19">
        <v>0</v>
      </c>
      <c r="H23" s="19">
        <v>0</v>
      </c>
      <c r="I23" s="19">
        <v>0</v>
      </c>
      <c r="J23" s="19">
        <v>0</v>
      </c>
      <c r="K23" s="19">
        <v>0</v>
      </c>
      <c r="L23" s="19">
        <v>0</v>
      </c>
      <c r="M23" s="19">
        <v>0</v>
      </c>
      <c r="N23" s="19">
        <v>0</v>
      </c>
      <c r="O23" s="19">
        <v>0</v>
      </c>
      <c r="P23" s="19">
        <v>0</v>
      </c>
      <c r="Q23" s="19">
        <v>0</v>
      </c>
      <c r="R23" s="19">
        <v>0</v>
      </c>
      <c r="S23" s="20">
        <v>0</v>
      </c>
      <c r="T23" s="20">
        <v>1.7600000000000001E-2</v>
      </c>
      <c r="U23" s="21">
        <v>684</v>
      </c>
      <c r="V23" s="21">
        <v>687.04300000000001</v>
      </c>
      <c r="W23" s="21">
        <v>12.074999999999999</v>
      </c>
      <c r="X23" s="6">
        <v>0</v>
      </c>
      <c r="Y23" s="6">
        <v>419</v>
      </c>
      <c r="Z23" s="5">
        <v>0.80640000000000001</v>
      </c>
      <c r="AA23" s="5">
        <v>0.75069999999999992</v>
      </c>
      <c r="AB23" s="5">
        <v>0.75619999999999998</v>
      </c>
      <c r="AC23" s="22">
        <v>10.9</v>
      </c>
      <c r="AD23" s="23">
        <v>4</v>
      </c>
      <c r="AE23" s="23">
        <v>3</v>
      </c>
      <c r="AF23" s="24">
        <v>68672943</v>
      </c>
      <c r="AG23" s="25">
        <v>19783.46</v>
      </c>
    </row>
    <row r="24" spans="1:33">
      <c r="A24" s="17">
        <v>106272003</v>
      </c>
      <c r="B24" s="18" t="s">
        <v>488</v>
      </c>
      <c r="C24" s="18" t="s">
        <v>489</v>
      </c>
      <c r="D24" s="19">
        <v>2496323</v>
      </c>
      <c r="E24" s="19">
        <v>2476404.98</v>
      </c>
      <c r="F24" s="19">
        <v>19918</v>
      </c>
      <c r="G24" s="19">
        <v>0</v>
      </c>
      <c r="H24" s="19">
        <v>0</v>
      </c>
      <c r="I24" s="19">
        <v>0</v>
      </c>
      <c r="J24" s="19">
        <v>0</v>
      </c>
      <c r="K24" s="19">
        <v>0</v>
      </c>
      <c r="L24" s="19">
        <v>0</v>
      </c>
      <c r="M24" s="19">
        <v>0</v>
      </c>
      <c r="N24" s="19">
        <v>0</v>
      </c>
      <c r="O24" s="19">
        <v>0</v>
      </c>
      <c r="P24" s="19">
        <v>0</v>
      </c>
      <c r="Q24" s="19">
        <v>0</v>
      </c>
      <c r="R24" s="19">
        <v>0</v>
      </c>
      <c r="S24" s="20">
        <v>0</v>
      </c>
      <c r="T24" s="20">
        <v>4.5600000000000002E-2</v>
      </c>
      <c r="U24" s="21">
        <v>552</v>
      </c>
      <c r="V24" s="21">
        <v>569.73400000000004</v>
      </c>
      <c r="W24" s="21">
        <v>25.981999999999999</v>
      </c>
      <c r="X24" s="6">
        <v>0</v>
      </c>
      <c r="Y24" s="6">
        <v>308</v>
      </c>
      <c r="Z24" s="5">
        <v>0.53010000000000002</v>
      </c>
      <c r="AA24" s="5">
        <v>0.33410000000000001</v>
      </c>
      <c r="AB24" s="5">
        <v>0.38969999999999999</v>
      </c>
      <c r="AC24" s="22">
        <v>13.2</v>
      </c>
      <c r="AD24" s="23">
        <v>8</v>
      </c>
      <c r="AE24" s="23">
        <v>3</v>
      </c>
      <c r="AF24" s="24">
        <v>71371236</v>
      </c>
      <c r="AG24" s="25">
        <v>62188.7</v>
      </c>
    </row>
    <row r="25" spans="1:33">
      <c r="A25" s="17">
        <v>110173003</v>
      </c>
      <c r="B25" s="18" t="s">
        <v>520</v>
      </c>
      <c r="C25" s="18" t="s">
        <v>517</v>
      </c>
      <c r="D25" s="19">
        <v>5353335</v>
      </c>
      <c r="E25" s="19">
        <v>5284541.62</v>
      </c>
      <c r="F25" s="19">
        <v>68793</v>
      </c>
      <c r="G25" s="19">
        <v>0</v>
      </c>
      <c r="H25" s="19">
        <v>0</v>
      </c>
      <c r="I25" s="19">
        <v>0</v>
      </c>
      <c r="J25" s="19">
        <v>0</v>
      </c>
      <c r="K25" s="19">
        <v>0</v>
      </c>
      <c r="L25" s="19">
        <v>0</v>
      </c>
      <c r="M25" s="19">
        <v>0</v>
      </c>
      <c r="N25" s="19">
        <v>0</v>
      </c>
      <c r="O25" s="19">
        <v>0</v>
      </c>
      <c r="P25" s="19">
        <v>0</v>
      </c>
      <c r="Q25" s="19">
        <v>0</v>
      </c>
      <c r="R25" s="19">
        <v>0</v>
      </c>
      <c r="S25" s="20">
        <v>0</v>
      </c>
      <c r="T25" s="20">
        <v>2.92E-2</v>
      </c>
      <c r="U25" s="21">
        <v>820</v>
      </c>
      <c r="V25" s="21">
        <v>829.38699999999994</v>
      </c>
      <c r="W25" s="21">
        <v>24.234000000000002</v>
      </c>
      <c r="X25" s="6">
        <v>0</v>
      </c>
      <c r="Y25" s="6">
        <v>406</v>
      </c>
      <c r="Z25" s="5">
        <v>0.79910000000000003</v>
      </c>
      <c r="AA25" s="5">
        <v>0.77679999999999993</v>
      </c>
      <c r="AB25" s="5">
        <v>0.77490000000000003</v>
      </c>
      <c r="AC25" s="22">
        <v>18.3</v>
      </c>
      <c r="AD25" s="23">
        <v>6</v>
      </c>
      <c r="AE25" s="23">
        <v>3</v>
      </c>
      <c r="AF25" s="24">
        <v>72877799</v>
      </c>
      <c r="AG25" s="25">
        <v>36704.519999999997</v>
      </c>
    </row>
    <row r="26" spans="1:33">
      <c r="A26" s="17">
        <v>108071504</v>
      </c>
      <c r="B26" s="18" t="s">
        <v>558</v>
      </c>
      <c r="C26" s="18" t="s">
        <v>559</v>
      </c>
      <c r="D26" s="19">
        <v>5052954</v>
      </c>
      <c r="E26" s="19">
        <v>4985122.62</v>
      </c>
      <c r="F26" s="19">
        <v>67831</v>
      </c>
      <c r="G26" s="19">
        <v>0</v>
      </c>
      <c r="H26" s="19">
        <v>0</v>
      </c>
      <c r="I26" s="19">
        <v>0</v>
      </c>
      <c r="J26" s="19">
        <v>0</v>
      </c>
      <c r="K26" s="19">
        <v>0</v>
      </c>
      <c r="L26" s="19">
        <v>0</v>
      </c>
      <c r="M26" s="19">
        <v>0</v>
      </c>
      <c r="N26" s="19">
        <v>0</v>
      </c>
      <c r="O26" s="19">
        <v>0</v>
      </c>
      <c r="P26" s="19">
        <v>0</v>
      </c>
      <c r="Q26" s="19">
        <v>0</v>
      </c>
      <c r="R26" s="19">
        <v>0</v>
      </c>
      <c r="S26" s="20">
        <v>0</v>
      </c>
      <c r="T26" s="20">
        <v>6.7999999999999996E-3</v>
      </c>
      <c r="U26" s="21">
        <v>850</v>
      </c>
      <c r="V26" s="21">
        <v>864.01800000000003</v>
      </c>
      <c r="W26" s="21">
        <v>5.8810000000000002</v>
      </c>
      <c r="X26" s="6">
        <v>0</v>
      </c>
      <c r="Y26" s="6">
        <v>437</v>
      </c>
      <c r="Z26" s="5">
        <v>0.71919999999999995</v>
      </c>
      <c r="AA26" s="5">
        <v>0.7389</v>
      </c>
      <c r="AB26" s="5">
        <v>0.74450000000000005</v>
      </c>
      <c r="AC26" s="22">
        <v>12.5</v>
      </c>
      <c r="AD26" s="23">
        <v>5</v>
      </c>
      <c r="AE26" s="23">
        <v>3</v>
      </c>
      <c r="AF26" s="24">
        <v>75592886</v>
      </c>
      <c r="AG26" s="25">
        <v>14794.1</v>
      </c>
    </row>
    <row r="27" spans="1:33">
      <c r="A27" s="17">
        <v>119586503</v>
      </c>
      <c r="B27" s="18" t="s">
        <v>421</v>
      </c>
      <c r="C27" s="18" t="s">
        <v>422</v>
      </c>
      <c r="D27" s="19">
        <v>6324977</v>
      </c>
      <c r="E27" s="19">
        <v>6255744.7999999998</v>
      </c>
      <c r="F27" s="19">
        <v>69232</v>
      </c>
      <c r="G27" s="19">
        <v>0</v>
      </c>
      <c r="H27" s="19">
        <v>0</v>
      </c>
      <c r="I27" s="19">
        <v>0</v>
      </c>
      <c r="J27" s="19">
        <v>0</v>
      </c>
      <c r="K27" s="19">
        <v>0</v>
      </c>
      <c r="L27" s="19">
        <v>0</v>
      </c>
      <c r="M27" s="19">
        <v>0</v>
      </c>
      <c r="N27" s="19">
        <v>0</v>
      </c>
      <c r="O27" s="19">
        <v>0</v>
      </c>
      <c r="P27" s="19">
        <v>0</v>
      </c>
      <c r="Q27" s="19">
        <v>0</v>
      </c>
      <c r="R27" s="19">
        <v>0</v>
      </c>
      <c r="S27" s="20">
        <v>1.1000000000000001E-3</v>
      </c>
      <c r="T27" s="20">
        <v>1.34E-2</v>
      </c>
      <c r="U27" s="21">
        <v>863</v>
      </c>
      <c r="V27" s="21">
        <v>878.09199999999998</v>
      </c>
      <c r="W27" s="21">
        <v>11.741999999999999</v>
      </c>
      <c r="X27" s="6">
        <v>1</v>
      </c>
      <c r="Y27" s="6">
        <v>465</v>
      </c>
      <c r="Z27" s="5">
        <v>0.81740000000000002</v>
      </c>
      <c r="AA27" s="5">
        <v>0.74280000000000002</v>
      </c>
      <c r="AB27" s="5">
        <v>0.72070000000000001</v>
      </c>
      <c r="AC27" s="22">
        <v>14.5</v>
      </c>
      <c r="AD27" s="23">
        <v>6</v>
      </c>
      <c r="AE27" s="23">
        <v>3</v>
      </c>
      <c r="AF27" s="24">
        <v>75665666</v>
      </c>
      <c r="AG27" s="25">
        <v>23113.05</v>
      </c>
    </row>
    <row r="28" spans="1:33">
      <c r="A28" s="17">
        <v>109122703</v>
      </c>
      <c r="B28" s="18" t="s">
        <v>576</v>
      </c>
      <c r="C28" s="18" t="s">
        <v>577</v>
      </c>
      <c r="D28" s="19">
        <v>5219264</v>
      </c>
      <c r="E28" s="19">
        <v>5172426.17</v>
      </c>
      <c r="F28" s="19">
        <v>46838</v>
      </c>
      <c r="G28" s="19">
        <v>0</v>
      </c>
      <c r="H28" s="19">
        <v>0</v>
      </c>
      <c r="I28" s="19">
        <v>0</v>
      </c>
      <c r="J28" s="19">
        <v>0</v>
      </c>
      <c r="K28" s="19">
        <v>0</v>
      </c>
      <c r="L28" s="19">
        <v>0</v>
      </c>
      <c r="M28" s="19">
        <v>0</v>
      </c>
      <c r="N28" s="19">
        <v>0</v>
      </c>
      <c r="O28" s="19">
        <v>0</v>
      </c>
      <c r="P28" s="19">
        <v>0</v>
      </c>
      <c r="Q28" s="19">
        <v>0</v>
      </c>
      <c r="R28" s="19">
        <v>0</v>
      </c>
      <c r="S28" s="20">
        <v>0</v>
      </c>
      <c r="T28" s="20">
        <v>1.7899999999999999E-2</v>
      </c>
      <c r="U28" s="21">
        <v>659</v>
      </c>
      <c r="V28" s="21">
        <v>691.12800000000004</v>
      </c>
      <c r="W28" s="21">
        <v>12.354000000000001</v>
      </c>
      <c r="X28" s="6">
        <v>0</v>
      </c>
      <c r="Y28" s="6">
        <v>368</v>
      </c>
      <c r="Z28" s="5">
        <v>0.7278</v>
      </c>
      <c r="AA28" s="5">
        <v>0.65810000000000002</v>
      </c>
      <c r="AB28" s="5">
        <v>0.68940000000000001</v>
      </c>
      <c r="AC28" s="22">
        <v>15.4</v>
      </c>
      <c r="AD28" s="23">
        <v>8</v>
      </c>
      <c r="AE28" s="23">
        <v>3</v>
      </c>
      <c r="AF28" s="24">
        <v>75687403</v>
      </c>
      <c r="AG28" s="25">
        <v>30013.23</v>
      </c>
    </row>
    <row r="29" spans="1:33">
      <c r="A29" s="17">
        <v>109243503</v>
      </c>
      <c r="B29" s="18" t="s">
        <v>300</v>
      </c>
      <c r="C29" s="18" t="s">
        <v>301</v>
      </c>
      <c r="D29" s="19">
        <v>4938846</v>
      </c>
      <c r="E29" s="19">
        <v>4894042.71</v>
      </c>
      <c r="F29" s="19">
        <v>44803</v>
      </c>
      <c r="G29" s="19">
        <v>0</v>
      </c>
      <c r="H29" s="19">
        <v>0</v>
      </c>
      <c r="I29" s="19">
        <v>0</v>
      </c>
      <c r="J29" s="19">
        <v>0</v>
      </c>
      <c r="K29" s="19">
        <v>0</v>
      </c>
      <c r="L29" s="19">
        <v>0</v>
      </c>
      <c r="M29" s="19">
        <v>0</v>
      </c>
      <c r="N29" s="19">
        <v>0</v>
      </c>
      <c r="O29" s="19">
        <v>0</v>
      </c>
      <c r="P29" s="19">
        <v>0</v>
      </c>
      <c r="Q29" s="19">
        <v>0</v>
      </c>
      <c r="R29" s="19">
        <v>0</v>
      </c>
      <c r="S29" s="20">
        <v>0</v>
      </c>
      <c r="T29" s="20">
        <v>7.1999999999999998E-3</v>
      </c>
      <c r="U29" s="21">
        <v>600</v>
      </c>
      <c r="V29" s="21">
        <v>613.072</v>
      </c>
      <c r="W29" s="21">
        <v>4.4260000000000002</v>
      </c>
      <c r="X29" s="6">
        <v>0</v>
      </c>
      <c r="Y29" s="6">
        <v>270</v>
      </c>
      <c r="Z29" s="5">
        <v>0.73619999999999997</v>
      </c>
      <c r="AA29" s="5">
        <v>0.69140000000000001</v>
      </c>
      <c r="AB29" s="5">
        <v>0.70179999999999998</v>
      </c>
      <c r="AC29" s="22">
        <v>16.399999999999999</v>
      </c>
      <c r="AD29" s="23">
        <v>6</v>
      </c>
      <c r="AE29" s="23">
        <v>3</v>
      </c>
      <c r="AF29" s="24">
        <v>77531155</v>
      </c>
      <c r="AG29" s="25">
        <v>34846.44</v>
      </c>
    </row>
    <row r="30" spans="1:33">
      <c r="A30" s="17">
        <v>103021903</v>
      </c>
      <c r="B30" s="18" t="s">
        <v>616</v>
      </c>
      <c r="C30" s="18" t="s">
        <v>611</v>
      </c>
      <c r="D30" s="19">
        <v>6837019</v>
      </c>
      <c r="E30" s="19">
        <v>6752809.79</v>
      </c>
      <c r="F30" s="19">
        <v>84209</v>
      </c>
      <c r="G30" s="19">
        <v>0</v>
      </c>
      <c r="H30" s="19">
        <v>0</v>
      </c>
      <c r="I30" s="19">
        <v>0</v>
      </c>
      <c r="J30" s="19">
        <v>0</v>
      </c>
      <c r="K30" s="19">
        <v>0</v>
      </c>
      <c r="L30" s="19">
        <v>0</v>
      </c>
      <c r="M30" s="19">
        <v>0</v>
      </c>
      <c r="N30" s="19">
        <v>0</v>
      </c>
      <c r="O30" s="19">
        <v>0</v>
      </c>
      <c r="P30" s="19">
        <v>0</v>
      </c>
      <c r="Q30" s="19">
        <v>0</v>
      </c>
      <c r="R30" s="19">
        <v>0</v>
      </c>
      <c r="S30" s="20">
        <v>1.1000000000000001E-3</v>
      </c>
      <c r="T30" s="20">
        <v>0.11310000000000001</v>
      </c>
      <c r="U30" s="21">
        <v>931</v>
      </c>
      <c r="V30" s="21">
        <v>936.49099999999999</v>
      </c>
      <c r="W30" s="21">
        <v>105.89600000000002</v>
      </c>
      <c r="X30" s="6">
        <v>1</v>
      </c>
      <c r="Y30" s="6">
        <v>736</v>
      </c>
      <c r="Z30" s="5">
        <v>0.73219999999999996</v>
      </c>
      <c r="AA30" s="5">
        <v>0.83749999999999991</v>
      </c>
      <c r="AB30" s="5">
        <v>0.83399999999999996</v>
      </c>
      <c r="AC30" s="22">
        <v>35.799999999999997</v>
      </c>
      <c r="AD30" s="23">
        <v>2</v>
      </c>
      <c r="AE30" s="23">
        <v>3</v>
      </c>
      <c r="AF30" s="24">
        <v>78759484</v>
      </c>
      <c r="AG30" s="25">
        <v>255423.12</v>
      </c>
    </row>
    <row r="31" spans="1:33">
      <c r="A31" s="17">
        <v>121139004</v>
      </c>
      <c r="B31" s="18" t="s">
        <v>581</v>
      </c>
      <c r="C31" s="18" t="s">
        <v>555</v>
      </c>
      <c r="D31" s="19">
        <v>2996418</v>
      </c>
      <c r="E31" s="19">
        <v>2956857.79</v>
      </c>
      <c r="F31" s="19">
        <v>39560</v>
      </c>
      <c r="G31" s="19">
        <v>0</v>
      </c>
      <c r="H31" s="19">
        <v>0</v>
      </c>
      <c r="I31" s="19">
        <v>0</v>
      </c>
      <c r="J31" s="19">
        <v>0</v>
      </c>
      <c r="K31" s="19">
        <v>0</v>
      </c>
      <c r="L31" s="19">
        <v>0</v>
      </c>
      <c r="M31" s="19">
        <v>0</v>
      </c>
      <c r="N31" s="19">
        <v>0</v>
      </c>
      <c r="O31" s="19">
        <v>0</v>
      </c>
      <c r="P31" s="19">
        <v>0</v>
      </c>
      <c r="Q31" s="19">
        <v>0</v>
      </c>
      <c r="R31" s="19">
        <v>0</v>
      </c>
      <c r="S31" s="20">
        <v>0</v>
      </c>
      <c r="T31" s="20">
        <v>1.04E-2</v>
      </c>
      <c r="U31" s="21">
        <v>666</v>
      </c>
      <c r="V31" s="21">
        <v>684.32299999999998</v>
      </c>
      <c r="W31" s="21">
        <v>7.1099999999999994</v>
      </c>
      <c r="X31" s="6">
        <v>0</v>
      </c>
      <c r="Y31" s="6">
        <v>302</v>
      </c>
      <c r="Z31" s="5">
        <v>0.57720000000000005</v>
      </c>
      <c r="AA31" s="5">
        <v>0.55000000000000004</v>
      </c>
      <c r="AB31" s="5">
        <v>0.57689999999999997</v>
      </c>
      <c r="AC31" s="22">
        <v>18</v>
      </c>
      <c r="AD31" s="23">
        <v>6</v>
      </c>
      <c r="AE31" s="23">
        <v>3</v>
      </c>
      <c r="AF31" s="24">
        <v>78785756</v>
      </c>
      <c r="AG31" s="25">
        <v>10636.05</v>
      </c>
    </row>
    <row r="32" spans="1:33">
      <c r="A32" s="17">
        <v>104377003</v>
      </c>
      <c r="B32" s="18" t="s">
        <v>199</v>
      </c>
      <c r="C32" s="18" t="s">
        <v>627</v>
      </c>
      <c r="D32" s="19">
        <v>4575131</v>
      </c>
      <c r="E32" s="19">
        <v>4511908.12</v>
      </c>
      <c r="F32" s="19">
        <v>63223</v>
      </c>
      <c r="G32" s="19">
        <v>0</v>
      </c>
      <c r="H32" s="19">
        <v>0</v>
      </c>
      <c r="I32" s="19">
        <v>0</v>
      </c>
      <c r="J32" s="19">
        <v>0</v>
      </c>
      <c r="K32" s="19">
        <v>0</v>
      </c>
      <c r="L32" s="19">
        <v>0</v>
      </c>
      <c r="M32" s="19">
        <v>0</v>
      </c>
      <c r="N32" s="19">
        <v>0</v>
      </c>
      <c r="O32" s="19">
        <v>0</v>
      </c>
      <c r="P32" s="19">
        <v>0</v>
      </c>
      <c r="Q32" s="19">
        <v>0</v>
      </c>
      <c r="R32" s="19">
        <v>0</v>
      </c>
      <c r="S32" s="20">
        <v>2.3999999999999998E-3</v>
      </c>
      <c r="T32" s="20">
        <v>1.38E-2</v>
      </c>
      <c r="U32" s="21">
        <v>840</v>
      </c>
      <c r="V32" s="21">
        <v>846.91800000000001</v>
      </c>
      <c r="W32" s="21">
        <v>11.652999999999999</v>
      </c>
      <c r="X32" s="6">
        <v>2</v>
      </c>
      <c r="Y32" s="6">
        <v>334</v>
      </c>
      <c r="Z32" s="5">
        <v>0.74170000000000003</v>
      </c>
      <c r="AA32" s="5">
        <v>0.69690000000000007</v>
      </c>
      <c r="AB32" s="5">
        <v>0.69779999999999998</v>
      </c>
      <c r="AC32" s="22">
        <v>14.8</v>
      </c>
      <c r="AD32" s="23">
        <v>5</v>
      </c>
      <c r="AE32" s="23">
        <v>3</v>
      </c>
      <c r="AF32" s="24">
        <v>81041147</v>
      </c>
      <c r="AG32" s="25">
        <v>12348.2</v>
      </c>
    </row>
    <row r="33" spans="1:33">
      <c r="A33" s="17">
        <v>111312804</v>
      </c>
      <c r="B33" s="18" t="s">
        <v>163</v>
      </c>
      <c r="C33" s="18" t="s">
        <v>539</v>
      </c>
      <c r="D33" s="19">
        <v>4848565</v>
      </c>
      <c r="E33" s="19">
        <v>4795363.1100000003</v>
      </c>
      <c r="F33" s="19">
        <v>53202</v>
      </c>
      <c r="G33" s="19">
        <v>0</v>
      </c>
      <c r="H33" s="19">
        <v>0</v>
      </c>
      <c r="I33" s="19">
        <v>0</v>
      </c>
      <c r="J33" s="19">
        <v>0</v>
      </c>
      <c r="K33" s="19">
        <v>0</v>
      </c>
      <c r="L33" s="19">
        <v>0</v>
      </c>
      <c r="M33" s="19">
        <v>0</v>
      </c>
      <c r="N33" s="19">
        <v>0</v>
      </c>
      <c r="O33" s="19">
        <v>0</v>
      </c>
      <c r="P33" s="19">
        <v>0</v>
      </c>
      <c r="Q33" s="19">
        <v>0</v>
      </c>
      <c r="R33" s="19">
        <v>0</v>
      </c>
      <c r="S33" s="20">
        <v>0</v>
      </c>
      <c r="T33" s="20">
        <v>1.5599999999999999E-2</v>
      </c>
      <c r="U33" s="21">
        <v>756</v>
      </c>
      <c r="V33" s="21">
        <v>766.48900000000003</v>
      </c>
      <c r="W33" s="21">
        <v>11.919</v>
      </c>
      <c r="X33" s="6">
        <v>0</v>
      </c>
      <c r="Y33" s="6">
        <v>308</v>
      </c>
      <c r="Z33" s="5">
        <v>0.74350000000000005</v>
      </c>
      <c r="AA33" s="5">
        <v>0.65159999999999996</v>
      </c>
      <c r="AB33" s="5">
        <v>0.66720000000000002</v>
      </c>
      <c r="AC33" s="22">
        <v>13</v>
      </c>
      <c r="AD33" s="23">
        <v>6</v>
      </c>
      <c r="AE33" s="23">
        <v>3</v>
      </c>
      <c r="AF33" s="24">
        <v>83475110</v>
      </c>
      <c r="AG33" s="25">
        <v>43243.22</v>
      </c>
    </row>
    <row r="34" spans="1:33">
      <c r="A34" s="17">
        <v>101306503</v>
      </c>
      <c r="B34" s="18" t="s">
        <v>571</v>
      </c>
      <c r="C34" s="18" t="s">
        <v>524</v>
      </c>
      <c r="D34" s="19">
        <v>4834920</v>
      </c>
      <c r="E34" s="19">
        <v>4787584.72</v>
      </c>
      <c r="F34" s="19">
        <v>47335</v>
      </c>
      <c r="G34" s="19">
        <v>0</v>
      </c>
      <c r="H34" s="19">
        <v>0</v>
      </c>
      <c r="I34" s="19">
        <v>0</v>
      </c>
      <c r="J34" s="19">
        <v>0</v>
      </c>
      <c r="K34" s="19">
        <v>0</v>
      </c>
      <c r="L34" s="19">
        <v>0</v>
      </c>
      <c r="M34" s="19">
        <v>0</v>
      </c>
      <c r="N34" s="19">
        <v>0</v>
      </c>
      <c r="O34" s="19">
        <v>0</v>
      </c>
      <c r="P34" s="19">
        <v>0</v>
      </c>
      <c r="Q34" s="19">
        <v>0</v>
      </c>
      <c r="R34" s="19">
        <v>0</v>
      </c>
      <c r="S34" s="20">
        <v>0</v>
      </c>
      <c r="T34" s="20">
        <v>2.5000000000000001E-2</v>
      </c>
      <c r="U34" s="21">
        <v>616</v>
      </c>
      <c r="V34" s="21">
        <v>633.09400000000005</v>
      </c>
      <c r="W34" s="21">
        <v>15.815</v>
      </c>
      <c r="X34" s="6">
        <v>0</v>
      </c>
      <c r="Y34" s="6">
        <v>339</v>
      </c>
      <c r="Z34" s="5">
        <v>0.76910000000000001</v>
      </c>
      <c r="AA34" s="5">
        <v>0.71150000000000002</v>
      </c>
      <c r="AB34" s="5">
        <v>0.72170000000000001</v>
      </c>
      <c r="AC34" s="22">
        <v>21.2</v>
      </c>
      <c r="AD34" s="23">
        <v>6</v>
      </c>
      <c r="AE34" s="23">
        <v>4</v>
      </c>
      <c r="AF34" s="24">
        <v>85834926</v>
      </c>
      <c r="AG34" s="25">
        <v>66313.8</v>
      </c>
    </row>
    <row r="35" spans="1:33">
      <c r="A35" s="17">
        <v>105259103</v>
      </c>
      <c r="B35" s="18" t="s">
        <v>508</v>
      </c>
      <c r="C35" s="18" t="s">
        <v>509</v>
      </c>
      <c r="D35" s="19">
        <v>9105441</v>
      </c>
      <c r="E35" s="19">
        <v>8499652.4700000007</v>
      </c>
      <c r="F35" s="19">
        <v>103437</v>
      </c>
      <c r="G35" s="19">
        <v>0</v>
      </c>
      <c r="H35" s="19">
        <v>0</v>
      </c>
      <c r="I35" s="19">
        <v>0</v>
      </c>
      <c r="J35" s="19">
        <v>0</v>
      </c>
      <c r="K35" s="19">
        <v>0</v>
      </c>
      <c r="L35" s="19">
        <v>0</v>
      </c>
      <c r="M35" s="19">
        <v>0</v>
      </c>
      <c r="N35" s="19">
        <v>0</v>
      </c>
      <c r="O35" s="19">
        <v>0</v>
      </c>
      <c r="P35" s="19">
        <v>0</v>
      </c>
      <c r="Q35" s="19">
        <v>502352</v>
      </c>
      <c r="R35" s="19">
        <v>0</v>
      </c>
      <c r="S35" s="20">
        <v>1.6000000000000001E-3</v>
      </c>
      <c r="T35" s="20">
        <v>2.6599999999999999E-2</v>
      </c>
      <c r="U35" s="21">
        <v>1207</v>
      </c>
      <c r="V35" s="21">
        <v>1223.6849999999999</v>
      </c>
      <c r="W35" s="21">
        <v>32.603999999999999</v>
      </c>
      <c r="X35" s="6">
        <v>2</v>
      </c>
      <c r="Y35" s="6">
        <v>674</v>
      </c>
      <c r="Z35" s="5">
        <v>0.79510000000000003</v>
      </c>
      <c r="AA35" s="5">
        <v>0.79349999999999998</v>
      </c>
      <c r="AB35" s="5">
        <v>0.80089999999999995</v>
      </c>
      <c r="AC35" s="22">
        <v>13.7</v>
      </c>
      <c r="AD35" s="23">
        <v>3</v>
      </c>
      <c r="AE35" s="23">
        <v>3</v>
      </c>
      <c r="AF35" s="24">
        <v>86815806</v>
      </c>
      <c r="AG35" s="25">
        <v>51593.35</v>
      </c>
    </row>
    <row r="36" spans="1:33">
      <c r="A36" s="17">
        <v>106160303</v>
      </c>
      <c r="B36" s="18" t="s">
        <v>249</v>
      </c>
      <c r="C36" s="18" t="s">
        <v>540</v>
      </c>
      <c r="D36" s="19">
        <v>5747039</v>
      </c>
      <c r="E36" s="19">
        <v>5688319.4100000001</v>
      </c>
      <c r="F36" s="19">
        <v>58720</v>
      </c>
      <c r="G36" s="19">
        <v>0</v>
      </c>
      <c r="H36" s="19">
        <v>0</v>
      </c>
      <c r="I36" s="19">
        <v>0</v>
      </c>
      <c r="J36" s="19">
        <v>0</v>
      </c>
      <c r="K36" s="19">
        <v>0</v>
      </c>
      <c r="L36" s="19">
        <v>0</v>
      </c>
      <c r="M36" s="19">
        <v>0</v>
      </c>
      <c r="N36" s="19">
        <v>0</v>
      </c>
      <c r="O36" s="19">
        <v>0</v>
      </c>
      <c r="P36" s="19">
        <v>0</v>
      </c>
      <c r="Q36" s="19">
        <v>0</v>
      </c>
      <c r="R36" s="19">
        <v>0</v>
      </c>
      <c r="S36" s="20">
        <v>2.3999999999999998E-3</v>
      </c>
      <c r="T36" s="20">
        <v>2.6599999999999999E-2</v>
      </c>
      <c r="U36" s="21">
        <v>808</v>
      </c>
      <c r="V36" s="21">
        <v>825.33199999999999</v>
      </c>
      <c r="W36" s="21">
        <v>21.993000000000002</v>
      </c>
      <c r="X36" s="6">
        <v>2</v>
      </c>
      <c r="Y36" s="6">
        <v>263</v>
      </c>
      <c r="Z36" s="5">
        <v>0.75380000000000003</v>
      </c>
      <c r="AA36" s="5">
        <v>0.67290000000000005</v>
      </c>
      <c r="AB36" s="5">
        <v>0.67300000000000004</v>
      </c>
      <c r="AC36" s="22">
        <v>12.6</v>
      </c>
      <c r="AD36" s="23">
        <v>6</v>
      </c>
      <c r="AE36" s="23">
        <v>3</v>
      </c>
      <c r="AF36" s="24">
        <v>88698691</v>
      </c>
      <c r="AG36" s="25">
        <v>43854.59</v>
      </c>
    </row>
    <row r="37" spans="1:33">
      <c r="A37" s="17">
        <v>109426303</v>
      </c>
      <c r="B37" s="18" t="s">
        <v>536</v>
      </c>
      <c r="C37" s="18" t="s">
        <v>623</v>
      </c>
      <c r="D37" s="19">
        <v>7009042</v>
      </c>
      <c r="E37" s="19">
        <v>6934874.21</v>
      </c>
      <c r="F37" s="19">
        <v>74168</v>
      </c>
      <c r="G37" s="19">
        <v>0</v>
      </c>
      <c r="H37" s="19">
        <v>0</v>
      </c>
      <c r="I37" s="19">
        <v>0</v>
      </c>
      <c r="J37" s="19">
        <v>0</v>
      </c>
      <c r="K37" s="19">
        <v>0</v>
      </c>
      <c r="L37" s="19">
        <v>0</v>
      </c>
      <c r="M37" s="19">
        <v>0</v>
      </c>
      <c r="N37" s="19">
        <v>0</v>
      </c>
      <c r="O37" s="19">
        <v>0</v>
      </c>
      <c r="P37" s="19">
        <v>0</v>
      </c>
      <c r="Q37" s="19">
        <v>0</v>
      </c>
      <c r="R37" s="19">
        <v>0</v>
      </c>
      <c r="S37" s="20">
        <v>1.1000000000000001E-3</v>
      </c>
      <c r="T37" s="20">
        <v>1.3100000000000001E-2</v>
      </c>
      <c r="U37" s="21">
        <v>901</v>
      </c>
      <c r="V37" s="21">
        <v>925.60900000000004</v>
      </c>
      <c r="W37" s="21">
        <v>12.086</v>
      </c>
      <c r="X37" s="6">
        <v>1</v>
      </c>
      <c r="Y37" s="6">
        <v>427</v>
      </c>
      <c r="Z37" s="5">
        <v>0.79359999999999997</v>
      </c>
      <c r="AA37" s="5">
        <v>0.76219999999999999</v>
      </c>
      <c r="AB37" s="5">
        <v>0.76490000000000002</v>
      </c>
      <c r="AC37" s="22">
        <v>15.7</v>
      </c>
      <c r="AD37" s="23">
        <v>6</v>
      </c>
      <c r="AE37" s="23">
        <v>3</v>
      </c>
      <c r="AF37" s="24">
        <v>89050243</v>
      </c>
      <c r="AG37" s="25">
        <v>29504.99</v>
      </c>
    </row>
    <row r="38" spans="1:33">
      <c r="A38" s="17">
        <v>111297504</v>
      </c>
      <c r="B38" s="18" t="s">
        <v>499</v>
      </c>
      <c r="C38" s="18" t="s">
        <v>497</v>
      </c>
      <c r="D38" s="19">
        <v>4305371</v>
      </c>
      <c r="E38" s="19">
        <v>4245513.3499999996</v>
      </c>
      <c r="F38" s="19">
        <v>59858</v>
      </c>
      <c r="G38" s="19">
        <v>0</v>
      </c>
      <c r="H38" s="19">
        <v>0</v>
      </c>
      <c r="I38" s="19">
        <v>0</v>
      </c>
      <c r="J38" s="19">
        <v>0</v>
      </c>
      <c r="K38" s="19">
        <v>0</v>
      </c>
      <c r="L38" s="19">
        <v>0</v>
      </c>
      <c r="M38" s="19">
        <v>0</v>
      </c>
      <c r="N38" s="19">
        <v>0</v>
      </c>
      <c r="O38" s="19">
        <v>0</v>
      </c>
      <c r="P38" s="19">
        <v>0</v>
      </c>
      <c r="Q38" s="19">
        <v>0</v>
      </c>
      <c r="R38" s="19">
        <v>0</v>
      </c>
      <c r="S38" s="20">
        <v>4.4999999999999997E-3</v>
      </c>
      <c r="T38" s="20">
        <v>2.8899999999999999E-2</v>
      </c>
      <c r="U38" s="21">
        <v>866</v>
      </c>
      <c r="V38" s="21">
        <v>880.08799999999997</v>
      </c>
      <c r="W38" s="21">
        <v>25.401000000000003</v>
      </c>
      <c r="X38" s="6">
        <v>4</v>
      </c>
      <c r="Y38" s="6">
        <v>355</v>
      </c>
      <c r="Z38" s="5">
        <v>0.69550000000000001</v>
      </c>
      <c r="AA38" s="5">
        <v>0.64</v>
      </c>
      <c r="AB38" s="5">
        <v>0.64829999999999999</v>
      </c>
      <c r="AC38" s="22">
        <v>11.2</v>
      </c>
      <c r="AD38" s="23">
        <v>8</v>
      </c>
      <c r="AE38" s="23">
        <v>3</v>
      </c>
      <c r="AF38" s="24">
        <v>90106498</v>
      </c>
      <c r="AG38" s="25">
        <v>28101.599999999999</v>
      </c>
    </row>
    <row r="39" spans="1:33">
      <c r="A39" s="17">
        <v>108058003</v>
      </c>
      <c r="B39" s="18" t="s">
        <v>423</v>
      </c>
      <c r="C39" s="18" t="s">
        <v>424</v>
      </c>
      <c r="D39" s="19">
        <v>7320960</v>
      </c>
      <c r="E39" s="19">
        <v>7235500.7199999997</v>
      </c>
      <c r="F39" s="19">
        <v>85459</v>
      </c>
      <c r="G39" s="19">
        <v>0</v>
      </c>
      <c r="H39" s="19">
        <v>0</v>
      </c>
      <c r="I39" s="19">
        <v>0</v>
      </c>
      <c r="J39" s="19">
        <v>0</v>
      </c>
      <c r="K39" s="19">
        <v>0</v>
      </c>
      <c r="L39" s="19">
        <v>0</v>
      </c>
      <c r="M39" s="19">
        <v>0</v>
      </c>
      <c r="N39" s="19">
        <v>0</v>
      </c>
      <c r="O39" s="19">
        <v>0</v>
      </c>
      <c r="P39" s="19">
        <v>0</v>
      </c>
      <c r="Q39" s="19">
        <v>0</v>
      </c>
      <c r="R39" s="19">
        <v>0</v>
      </c>
      <c r="S39" s="20">
        <v>0</v>
      </c>
      <c r="T39" s="20">
        <v>3.5200000000000002E-2</v>
      </c>
      <c r="U39" s="21">
        <v>1101</v>
      </c>
      <c r="V39" s="21">
        <v>1115.616</v>
      </c>
      <c r="W39" s="21">
        <v>39.273000000000003</v>
      </c>
      <c r="X39" s="6">
        <v>0</v>
      </c>
      <c r="Y39" s="6">
        <v>662</v>
      </c>
      <c r="Z39" s="5">
        <v>0.79600000000000004</v>
      </c>
      <c r="AA39" s="5">
        <v>0.71870000000000001</v>
      </c>
      <c r="AB39" s="5">
        <v>0.71830000000000005</v>
      </c>
      <c r="AC39" s="22">
        <v>12.1</v>
      </c>
      <c r="AD39" s="23">
        <v>6</v>
      </c>
      <c r="AE39" s="23">
        <v>3</v>
      </c>
      <c r="AF39" s="24">
        <v>90985730</v>
      </c>
      <c r="AG39" s="25">
        <v>80229.679999999993</v>
      </c>
    </row>
    <row r="40" spans="1:33">
      <c r="A40" s="17">
        <v>109427503</v>
      </c>
      <c r="B40" s="18" t="s">
        <v>592</v>
      </c>
      <c r="C40" s="18" t="s">
        <v>623</v>
      </c>
      <c r="D40" s="19">
        <v>6237405</v>
      </c>
      <c r="E40" s="19">
        <v>6164881.96</v>
      </c>
      <c r="F40" s="19">
        <v>72523</v>
      </c>
      <c r="G40" s="19">
        <v>0</v>
      </c>
      <c r="H40" s="19">
        <v>0</v>
      </c>
      <c r="I40" s="19">
        <v>0</v>
      </c>
      <c r="J40" s="19">
        <v>0</v>
      </c>
      <c r="K40" s="19">
        <v>0</v>
      </c>
      <c r="L40" s="19">
        <v>0</v>
      </c>
      <c r="M40" s="19">
        <v>0</v>
      </c>
      <c r="N40" s="19">
        <v>0</v>
      </c>
      <c r="O40" s="19">
        <v>0</v>
      </c>
      <c r="P40" s="19">
        <v>0</v>
      </c>
      <c r="Q40" s="19">
        <v>0</v>
      </c>
      <c r="R40" s="19">
        <v>0</v>
      </c>
      <c r="S40" s="20">
        <v>1.1000000000000001E-3</v>
      </c>
      <c r="T40" s="20">
        <v>1.8599999999999998E-2</v>
      </c>
      <c r="U40" s="21">
        <v>919</v>
      </c>
      <c r="V40" s="21">
        <v>930.62599999999998</v>
      </c>
      <c r="W40" s="21">
        <v>17.314</v>
      </c>
      <c r="X40" s="6">
        <v>1</v>
      </c>
      <c r="Y40" s="6">
        <v>413</v>
      </c>
      <c r="Z40" s="5">
        <v>0.77149999999999996</v>
      </c>
      <c r="AA40" s="5">
        <v>0.73070000000000002</v>
      </c>
      <c r="AB40" s="5">
        <v>0.71960000000000002</v>
      </c>
      <c r="AC40" s="22">
        <v>17.3</v>
      </c>
      <c r="AD40" s="23">
        <v>6</v>
      </c>
      <c r="AE40" s="23">
        <v>3</v>
      </c>
      <c r="AF40" s="24">
        <v>95200342</v>
      </c>
      <c r="AG40" s="25">
        <v>21139.79</v>
      </c>
    </row>
    <row r="41" spans="1:33">
      <c r="A41" s="17">
        <v>129547203</v>
      </c>
      <c r="B41" s="18" t="s">
        <v>624</v>
      </c>
      <c r="C41" s="18" t="s">
        <v>625</v>
      </c>
      <c r="D41" s="19">
        <v>6653050</v>
      </c>
      <c r="E41" s="19">
        <v>6544683.8300000001</v>
      </c>
      <c r="F41" s="19">
        <v>108366</v>
      </c>
      <c r="G41" s="19">
        <v>0</v>
      </c>
      <c r="H41" s="19">
        <v>0</v>
      </c>
      <c r="I41" s="19">
        <v>0</v>
      </c>
      <c r="J41" s="19">
        <v>0</v>
      </c>
      <c r="K41" s="19">
        <v>0</v>
      </c>
      <c r="L41" s="19">
        <v>0</v>
      </c>
      <c r="M41" s="19">
        <v>0</v>
      </c>
      <c r="N41" s="19">
        <v>0</v>
      </c>
      <c r="O41" s="19">
        <v>0</v>
      </c>
      <c r="P41" s="19">
        <v>0</v>
      </c>
      <c r="Q41" s="19">
        <v>0</v>
      </c>
      <c r="R41" s="19">
        <v>0</v>
      </c>
      <c r="S41" s="20">
        <v>7.2900000000000006E-2</v>
      </c>
      <c r="T41" s="20">
        <v>2.7799999999999998E-2</v>
      </c>
      <c r="U41" s="21">
        <v>1218</v>
      </c>
      <c r="V41" s="21">
        <v>1206.5650000000001</v>
      </c>
      <c r="W41" s="21">
        <v>33.496999999999993</v>
      </c>
      <c r="X41" s="6">
        <v>88</v>
      </c>
      <c r="Y41" s="6">
        <v>813</v>
      </c>
      <c r="Z41" s="5">
        <v>0.64449999999999996</v>
      </c>
      <c r="AA41" s="5">
        <v>0.82379999999999998</v>
      </c>
      <c r="AB41" s="5">
        <v>0.81610000000000005</v>
      </c>
      <c r="AC41" s="22">
        <v>25.4</v>
      </c>
      <c r="AD41" s="23">
        <v>4</v>
      </c>
      <c r="AE41" s="23">
        <v>3</v>
      </c>
      <c r="AF41" s="24">
        <v>95332726</v>
      </c>
      <c r="AG41" s="25">
        <v>37411.57</v>
      </c>
    </row>
    <row r="42" spans="1:33">
      <c r="A42" s="17">
        <v>108111403</v>
      </c>
      <c r="B42" s="18" t="s">
        <v>550</v>
      </c>
      <c r="C42" s="18" t="s">
        <v>618</v>
      </c>
      <c r="D42" s="19">
        <v>5720349</v>
      </c>
      <c r="E42" s="19">
        <v>5646011.25</v>
      </c>
      <c r="F42" s="19">
        <v>74338</v>
      </c>
      <c r="G42" s="19">
        <v>0</v>
      </c>
      <c r="H42" s="19">
        <v>0</v>
      </c>
      <c r="I42" s="19">
        <v>0</v>
      </c>
      <c r="J42" s="19">
        <v>0</v>
      </c>
      <c r="K42" s="19">
        <v>0</v>
      </c>
      <c r="L42" s="19">
        <v>0</v>
      </c>
      <c r="M42" s="19">
        <v>0</v>
      </c>
      <c r="N42" s="19">
        <v>0</v>
      </c>
      <c r="O42" s="19">
        <v>0</v>
      </c>
      <c r="P42" s="19">
        <v>0</v>
      </c>
      <c r="Q42" s="19">
        <v>0</v>
      </c>
      <c r="R42" s="19">
        <v>0</v>
      </c>
      <c r="S42" s="20">
        <v>1.1000000000000001E-3</v>
      </c>
      <c r="T42" s="20">
        <v>2.6499999999999999E-2</v>
      </c>
      <c r="U42" s="21">
        <v>913</v>
      </c>
      <c r="V42" s="21">
        <v>923.97199999999998</v>
      </c>
      <c r="W42" s="21">
        <v>24.500999999999998</v>
      </c>
      <c r="X42" s="6">
        <v>1</v>
      </c>
      <c r="Y42" s="6">
        <v>436</v>
      </c>
      <c r="Z42" s="5">
        <v>0.76910000000000001</v>
      </c>
      <c r="AA42" s="5">
        <v>0.75390000000000001</v>
      </c>
      <c r="AB42" s="5">
        <v>0.74770000000000003</v>
      </c>
      <c r="AC42" s="22">
        <v>14.8</v>
      </c>
      <c r="AD42" s="23">
        <v>4</v>
      </c>
      <c r="AE42" s="23">
        <v>3</v>
      </c>
      <c r="AF42" s="24">
        <v>95759744</v>
      </c>
      <c r="AG42" s="25">
        <v>27848.95</v>
      </c>
    </row>
    <row r="43" spans="1:33">
      <c r="A43" s="17">
        <v>107655803</v>
      </c>
      <c r="B43" s="18" t="s">
        <v>548</v>
      </c>
      <c r="C43" s="18" t="s">
        <v>549</v>
      </c>
      <c r="D43" s="19">
        <v>5933123</v>
      </c>
      <c r="E43" s="19">
        <v>5852681.6100000003</v>
      </c>
      <c r="F43" s="19">
        <v>80441</v>
      </c>
      <c r="G43" s="19">
        <v>0</v>
      </c>
      <c r="H43" s="19">
        <v>0</v>
      </c>
      <c r="I43" s="19">
        <v>0</v>
      </c>
      <c r="J43" s="19">
        <v>0</v>
      </c>
      <c r="K43" s="19">
        <v>0</v>
      </c>
      <c r="L43" s="19">
        <v>0</v>
      </c>
      <c r="M43" s="19">
        <v>0</v>
      </c>
      <c r="N43" s="19">
        <v>0</v>
      </c>
      <c r="O43" s="19">
        <v>0</v>
      </c>
      <c r="P43" s="19">
        <v>0</v>
      </c>
      <c r="Q43" s="19">
        <v>0</v>
      </c>
      <c r="R43" s="19">
        <v>0</v>
      </c>
      <c r="S43" s="20">
        <v>0</v>
      </c>
      <c r="T43" s="20">
        <v>2.0199999999999999E-2</v>
      </c>
      <c r="U43" s="21">
        <v>979</v>
      </c>
      <c r="V43" s="21">
        <v>985.81899999999996</v>
      </c>
      <c r="W43" s="21">
        <v>19.871000000000002</v>
      </c>
      <c r="X43" s="6">
        <v>0</v>
      </c>
      <c r="Y43" s="6">
        <v>634</v>
      </c>
      <c r="Z43" s="5">
        <v>0.63639999999999997</v>
      </c>
      <c r="AA43" s="5">
        <v>0.76079999999999992</v>
      </c>
      <c r="AB43" s="5">
        <v>0.75870000000000004</v>
      </c>
      <c r="AC43" s="22">
        <v>21.2</v>
      </c>
      <c r="AD43" s="23">
        <v>3</v>
      </c>
      <c r="AE43" s="23">
        <v>3</v>
      </c>
      <c r="AF43" s="24">
        <v>96191204</v>
      </c>
      <c r="AG43" s="25">
        <v>49801.08</v>
      </c>
    </row>
    <row r="44" spans="1:33">
      <c r="A44" s="17">
        <v>101630504</v>
      </c>
      <c r="B44" s="18" t="s">
        <v>327</v>
      </c>
      <c r="C44" s="18" t="s">
        <v>567</v>
      </c>
      <c r="D44" s="19">
        <v>4221891</v>
      </c>
      <c r="E44" s="19">
        <v>4185343.34</v>
      </c>
      <c r="F44" s="19">
        <v>36548</v>
      </c>
      <c r="G44" s="19">
        <v>0</v>
      </c>
      <c r="H44" s="19">
        <v>0</v>
      </c>
      <c r="I44" s="19">
        <v>0</v>
      </c>
      <c r="J44" s="19">
        <v>0</v>
      </c>
      <c r="K44" s="19">
        <v>0</v>
      </c>
      <c r="L44" s="19">
        <v>0</v>
      </c>
      <c r="M44" s="19">
        <v>0</v>
      </c>
      <c r="N44" s="19">
        <v>0</v>
      </c>
      <c r="O44" s="19">
        <v>0</v>
      </c>
      <c r="P44" s="19">
        <v>0</v>
      </c>
      <c r="Q44" s="19">
        <v>0</v>
      </c>
      <c r="R44" s="19">
        <v>0</v>
      </c>
      <c r="S44" s="20">
        <v>0</v>
      </c>
      <c r="T44" s="20">
        <v>2.5100000000000001E-2</v>
      </c>
      <c r="U44" s="21">
        <v>603</v>
      </c>
      <c r="V44" s="21">
        <v>620.85400000000004</v>
      </c>
      <c r="W44" s="21">
        <v>15.574</v>
      </c>
      <c r="X44" s="6">
        <v>0</v>
      </c>
      <c r="Y44" s="6">
        <v>280</v>
      </c>
      <c r="Z44" s="5">
        <v>0.72719999999999996</v>
      </c>
      <c r="AA44" s="5">
        <v>0.56119999999999992</v>
      </c>
      <c r="AB44" s="5">
        <v>0.63629999999999998</v>
      </c>
      <c r="AC44" s="22">
        <v>15.5</v>
      </c>
      <c r="AD44" s="23">
        <v>4</v>
      </c>
      <c r="AE44" s="23">
        <v>4</v>
      </c>
      <c r="AF44" s="24">
        <v>96260139</v>
      </c>
      <c r="AG44" s="25">
        <v>39801.01</v>
      </c>
    </row>
    <row r="45" spans="1:33">
      <c r="A45" s="17">
        <v>128327303</v>
      </c>
      <c r="B45" s="18" t="s">
        <v>545</v>
      </c>
      <c r="C45" s="18" t="s">
        <v>546</v>
      </c>
      <c r="D45" s="19">
        <v>8580567</v>
      </c>
      <c r="E45" s="19">
        <v>8499189.4600000009</v>
      </c>
      <c r="F45" s="19">
        <v>81378</v>
      </c>
      <c r="G45" s="19">
        <v>0</v>
      </c>
      <c r="H45" s="19">
        <v>0</v>
      </c>
      <c r="I45" s="19">
        <v>0</v>
      </c>
      <c r="J45" s="19">
        <v>0</v>
      </c>
      <c r="K45" s="19">
        <v>0</v>
      </c>
      <c r="L45" s="19">
        <v>0</v>
      </c>
      <c r="M45" s="19">
        <v>0</v>
      </c>
      <c r="N45" s="19">
        <v>0</v>
      </c>
      <c r="O45" s="19">
        <v>0</v>
      </c>
      <c r="P45" s="19">
        <v>0</v>
      </c>
      <c r="Q45" s="19">
        <v>0</v>
      </c>
      <c r="R45" s="19">
        <v>0</v>
      </c>
      <c r="S45" s="20">
        <v>5.7999999999999996E-3</v>
      </c>
      <c r="T45" s="20">
        <v>2.2800000000000001E-2</v>
      </c>
      <c r="U45" s="21">
        <v>1000</v>
      </c>
      <c r="V45" s="21">
        <v>1026.4010000000001</v>
      </c>
      <c r="W45" s="21">
        <v>23.362000000000002</v>
      </c>
      <c r="X45" s="6">
        <v>6</v>
      </c>
      <c r="Y45" s="6">
        <v>586</v>
      </c>
      <c r="Z45" s="5">
        <v>0.82499999999999996</v>
      </c>
      <c r="AA45" s="5">
        <v>0.75349999999999995</v>
      </c>
      <c r="AB45" s="5">
        <v>0.76359999999999995</v>
      </c>
      <c r="AC45" s="22">
        <v>16.7</v>
      </c>
      <c r="AD45" s="23">
        <v>6</v>
      </c>
      <c r="AE45" s="23">
        <v>3</v>
      </c>
      <c r="AF45" s="24">
        <v>96757009</v>
      </c>
      <c r="AG45" s="25">
        <v>46181.919999999998</v>
      </c>
    </row>
    <row r="46" spans="1:33">
      <c r="A46" s="17">
        <v>119583003</v>
      </c>
      <c r="B46" s="18" t="s">
        <v>315</v>
      </c>
      <c r="C46" s="18" t="s">
        <v>422</v>
      </c>
      <c r="D46" s="19">
        <v>3275421</v>
      </c>
      <c r="E46" s="19">
        <v>3234020</v>
      </c>
      <c r="F46" s="19">
        <v>41401</v>
      </c>
      <c r="G46" s="19">
        <v>0</v>
      </c>
      <c r="H46" s="19">
        <v>0</v>
      </c>
      <c r="I46" s="19">
        <v>0</v>
      </c>
      <c r="J46" s="19">
        <v>0</v>
      </c>
      <c r="K46" s="19">
        <v>0</v>
      </c>
      <c r="L46" s="19">
        <v>0</v>
      </c>
      <c r="M46" s="19">
        <v>0</v>
      </c>
      <c r="N46" s="19">
        <v>0</v>
      </c>
      <c r="O46" s="19">
        <v>0</v>
      </c>
      <c r="P46" s="19">
        <v>0</v>
      </c>
      <c r="Q46" s="19">
        <v>0</v>
      </c>
      <c r="R46" s="19">
        <v>0</v>
      </c>
      <c r="S46" s="20">
        <v>3.8E-3</v>
      </c>
      <c r="T46" s="20">
        <v>1.89E-2</v>
      </c>
      <c r="U46" s="21">
        <v>779</v>
      </c>
      <c r="V46" s="21">
        <v>799.63900000000001</v>
      </c>
      <c r="W46" s="21">
        <v>15.091999999999999</v>
      </c>
      <c r="X46" s="6">
        <v>3</v>
      </c>
      <c r="Y46" s="6">
        <v>435</v>
      </c>
      <c r="Z46" s="5">
        <v>0.61119999999999997</v>
      </c>
      <c r="AA46" s="5">
        <v>0.49210000000000004</v>
      </c>
      <c r="AB46" s="5">
        <v>0.5101</v>
      </c>
      <c r="AC46" s="22">
        <v>13.1</v>
      </c>
      <c r="AD46" s="23">
        <v>6</v>
      </c>
      <c r="AE46" s="23">
        <v>3</v>
      </c>
      <c r="AF46" s="24">
        <v>97018454</v>
      </c>
      <c r="AG46" s="25">
        <v>48618.51</v>
      </c>
    </row>
    <row r="47" spans="1:33">
      <c r="A47" s="17">
        <v>110175003</v>
      </c>
      <c r="B47" s="18" t="s">
        <v>560</v>
      </c>
      <c r="C47" s="18" t="s">
        <v>517</v>
      </c>
      <c r="D47" s="19">
        <v>6637282</v>
      </c>
      <c r="E47" s="19">
        <v>6562878.21</v>
      </c>
      <c r="F47" s="19">
        <v>74404</v>
      </c>
      <c r="G47" s="19">
        <v>0</v>
      </c>
      <c r="H47" s="19">
        <v>0</v>
      </c>
      <c r="I47" s="19">
        <v>0</v>
      </c>
      <c r="J47" s="19">
        <v>0</v>
      </c>
      <c r="K47" s="19">
        <v>0</v>
      </c>
      <c r="L47" s="19">
        <v>0</v>
      </c>
      <c r="M47" s="19">
        <v>0</v>
      </c>
      <c r="N47" s="19">
        <v>0</v>
      </c>
      <c r="O47" s="19">
        <v>0</v>
      </c>
      <c r="P47" s="19">
        <v>0</v>
      </c>
      <c r="Q47" s="19">
        <v>0</v>
      </c>
      <c r="R47" s="19">
        <v>0</v>
      </c>
      <c r="S47" s="20">
        <v>0</v>
      </c>
      <c r="T47" s="20">
        <v>2.4899999999999999E-2</v>
      </c>
      <c r="U47" s="21">
        <v>933</v>
      </c>
      <c r="V47" s="21">
        <v>952.80700000000002</v>
      </c>
      <c r="W47" s="21">
        <v>23.75</v>
      </c>
      <c r="X47" s="6">
        <v>0</v>
      </c>
      <c r="Y47" s="6">
        <v>428</v>
      </c>
      <c r="Z47" s="5">
        <v>0.75470000000000004</v>
      </c>
      <c r="AA47" s="5">
        <v>0.73839999999999995</v>
      </c>
      <c r="AB47" s="5">
        <v>0.7429</v>
      </c>
      <c r="AC47" s="22">
        <v>16.399999999999999</v>
      </c>
      <c r="AD47" s="23">
        <v>6</v>
      </c>
      <c r="AE47" s="23">
        <v>3</v>
      </c>
      <c r="AF47" s="24">
        <v>97158851</v>
      </c>
      <c r="AG47" s="25">
        <v>29962.39</v>
      </c>
    </row>
    <row r="48" spans="1:33">
      <c r="A48" s="17">
        <v>116195004</v>
      </c>
      <c r="B48" s="18" t="s">
        <v>263</v>
      </c>
      <c r="C48" s="18" t="s">
        <v>259</v>
      </c>
      <c r="D48" s="19">
        <v>3977306</v>
      </c>
      <c r="E48" s="19">
        <v>3929521.72</v>
      </c>
      <c r="F48" s="19">
        <v>47784</v>
      </c>
      <c r="G48" s="19">
        <v>0</v>
      </c>
      <c r="H48" s="19">
        <v>0</v>
      </c>
      <c r="I48" s="19">
        <v>0</v>
      </c>
      <c r="J48" s="19">
        <v>0</v>
      </c>
      <c r="K48" s="19">
        <v>0</v>
      </c>
      <c r="L48" s="19">
        <v>0</v>
      </c>
      <c r="M48" s="19">
        <v>0</v>
      </c>
      <c r="N48" s="19">
        <v>0</v>
      </c>
      <c r="O48" s="19">
        <v>0</v>
      </c>
      <c r="P48" s="19">
        <v>0</v>
      </c>
      <c r="Q48" s="19">
        <v>0</v>
      </c>
      <c r="R48" s="19">
        <v>0</v>
      </c>
      <c r="S48" s="20">
        <v>1.2999999999999999E-3</v>
      </c>
      <c r="T48" s="20">
        <v>2.7300000000000001E-2</v>
      </c>
      <c r="U48" s="21">
        <v>761</v>
      </c>
      <c r="V48" s="21">
        <v>765.96900000000005</v>
      </c>
      <c r="W48" s="21">
        <v>20.918000000000003</v>
      </c>
      <c r="X48" s="6">
        <v>1</v>
      </c>
      <c r="Y48" s="6">
        <v>265</v>
      </c>
      <c r="Z48" s="5">
        <v>0.70469999999999999</v>
      </c>
      <c r="AA48" s="5">
        <v>0.58139999999999992</v>
      </c>
      <c r="AB48" s="5">
        <v>0.58079999999999998</v>
      </c>
      <c r="AC48" s="22">
        <v>15.4</v>
      </c>
      <c r="AD48" s="23">
        <v>6</v>
      </c>
      <c r="AE48" s="23">
        <v>3</v>
      </c>
      <c r="AF48" s="24">
        <v>97359066</v>
      </c>
      <c r="AG48" s="25">
        <v>46413.31</v>
      </c>
    </row>
    <row r="49" spans="1:33">
      <c r="A49" s="17">
        <v>105256553</v>
      </c>
      <c r="B49" s="18" t="s">
        <v>512</v>
      </c>
      <c r="C49" s="18" t="s">
        <v>509</v>
      </c>
      <c r="D49" s="19">
        <v>8185755</v>
      </c>
      <c r="E49" s="19">
        <v>7586454.5300000003</v>
      </c>
      <c r="F49" s="19">
        <v>101652</v>
      </c>
      <c r="G49" s="19">
        <v>0</v>
      </c>
      <c r="H49" s="19">
        <v>0</v>
      </c>
      <c r="I49" s="19">
        <v>0</v>
      </c>
      <c r="J49" s="19">
        <v>0</v>
      </c>
      <c r="K49" s="19">
        <v>0</v>
      </c>
      <c r="L49" s="19">
        <v>0</v>
      </c>
      <c r="M49" s="19">
        <v>0</v>
      </c>
      <c r="N49" s="19">
        <v>0</v>
      </c>
      <c r="O49" s="19">
        <v>0</v>
      </c>
      <c r="P49" s="19">
        <v>0</v>
      </c>
      <c r="Q49" s="19">
        <v>497648</v>
      </c>
      <c r="R49" s="19">
        <v>0</v>
      </c>
      <c r="S49" s="20">
        <v>3.3E-3</v>
      </c>
      <c r="T49" s="20">
        <v>3.5499999999999997E-2</v>
      </c>
      <c r="U49" s="21">
        <v>1201</v>
      </c>
      <c r="V49" s="21">
        <v>1212.2270000000001</v>
      </c>
      <c r="W49" s="21">
        <v>43.052999999999997</v>
      </c>
      <c r="X49" s="6">
        <v>4</v>
      </c>
      <c r="Y49" s="6">
        <v>668</v>
      </c>
      <c r="Z49" s="5">
        <v>0.67200000000000004</v>
      </c>
      <c r="AA49" s="5">
        <v>0.78370000000000006</v>
      </c>
      <c r="AB49" s="5">
        <v>0.7964</v>
      </c>
      <c r="AC49" s="22">
        <v>22.4</v>
      </c>
      <c r="AD49" s="23">
        <v>3</v>
      </c>
      <c r="AE49" s="23">
        <v>3</v>
      </c>
      <c r="AF49" s="24">
        <v>97983632</v>
      </c>
      <c r="AG49" s="25">
        <v>52768.39</v>
      </c>
    </row>
    <row r="50" spans="1:33">
      <c r="A50" s="17">
        <v>128034503</v>
      </c>
      <c r="B50" s="18" t="s">
        <v>332</v>
      </c>
      <c r="C50" s="18" t="s">
        <v>569</v>
      </c>
      <c r="D50" s="19">
        <v>4067748</v>
      </c>
      <c r="E50" s="19">
        <v>4008356.18</v>
      </c>
      <c r="F50" s="19">
        <v>59392</v>
      </c>
      <c r="G50" s="19">
        <v>0</v>
      </c>
      <c r="H50" s="19">
        <v>0</v>
      </c>
      <c r="I50" s="19">
        <v>0</v>
      </c>
      <c r="J50" s="19">
        <v>0</v>
      </c>
      <c r="K50" s="19">
        <v>0</v>
      </c>
      <c r="L50" s="19">
        <v>0</v>
      </c>
      <c r="M50" s="19">
        <v>0</v>
      </c>
      <c r="N50" s="19">
        <v>0</v>
      </c>
      <c r="O50" s="19">
        <v>0</v>
      </c>
      <c r="P50" s="19">
        <v>0</v>
      </c>
      <c r="Q50" s="19">
        <v>0</v>
      </c>
      <c r="R50" s="19">
        <v>0</v>
      </c>
      <c r="S50" s="20">
        <v>0</v>
      </c>
      <c r="T50" s="20">
        <v>2.3599999999999999E-2</v>
      </c>
      <c r="U50" s="21">
        <v>817</v>
      </c>
      <c r="V50" s="21">
        <v>822.19100000000003</v>
      </c>
      <c r="W50" s="21">
        <v>19.414000000000001</v>
      </c>
      <c r="X50" s="6"/>
      <c r="Y50" s="6">
        <v>314</v>
      </c>
      <c r="Z50" s="5">
        <v>0.65480000000000005</v>
      </c>
      <c r="AA50" s="5">
        <v>0.67310000000000003</v>
      </c>
      <c r="AB50" s="5">
        <v>0.68440000000000001</v>
      </c>
      <c r="AC50" s="22">
        <v>24.1</v>
      </c>
      <c r="AD50" s="23">
        <v>6</v>
      </c>
      <c r="AE50" s="23">
        <v>3</v>
      </c>
      <c r="AF50" s="24">
        <v>98844089</v>
      </c>
      <c r="AG50" s="25">
        <v>56427.94</v>
      </c>
    </row>
    <row r="51" spans="1:33">
      <c r="A51" s="17">
        <v>117081003</v>
      </c>
      <c r="B51" s="18" t="s">
        <v>417</v>
      </c>
      <c r="C51" s="18" t="s">
        <v>418</v>
      </c>
      <c r="D51" s="19">
        <v>6712192</v>
      </c>
      <c r="E51" s="19">
        <v>6634975</v>
      </c>
      <c r="F51" s="19">
        <v>77217</v>
      </c>
      <c r="G51" s="19">
        <v>0</v>
      </c>
      <c r="H51" s="19">
        <v>0</v>
      </c>
      <c r="I51" s="19">
        <v>0</v>
      </c>
      <c r="J51" s="19">
        <v>0</v>
      </c>
      <c r="K51" s="19">
        <v>0</v>
      </c>
      <c r="L51" s="19">
        <v>0</v>
      </c>
      <c r="M51" s="19">
        <v>0</v>
      </c>
      <c r="N51" s="19">
        <v>0</v>
      </c>
      <c r="O51" s="19">
        <v>0</v>
      </c>
      <c r="P51" s="19">
        <v>0</v>
      </c>
      <c r="Q51" s="19">
        <v>0</v>
      </c>
      <c r="R51" s="19">
        <v>0</v>
      </c>
      <c r="S51" s="20">
        <v>0</v>
      </c>
      <c r="T51" s="20">
        <v>2.0400000000000001E-2</v>
      </c>
      <c r="U51" s="21">
        <v>1023</v>
      </c>
      <c r="V51" s="21">
        <v>1037.761</v>
      </c>
      <c r="W51" s="21">
        <v>21.12</v>
      </c>
      <c r="X51" s="6">
        <v>0</v>
      </c>
      <c r="Y51" s="6">
        <v>445</v>
      </c>
      <c r="Z51" s="5">
        <v>0.78600000000000003</v>
      </c>
      <c r="AA51" s="5">
        <v>0.69890000000000008</v>
      </c>
      <c r="AB51" s="5">
        <v>0.72660000000000002</v>
      </c>
      <c r="AC51" s="22">
        <v>14.2</v>
      </c>
      <c r="AD51" s="23">
        <v>6</v>
      </c>
      <c r="AE51" s="23">
        <v>3</v>
      </c>
      <c r="AF51" s="24">
        <v>99377936</v>
      </c>
      <c r="AG51" s="25">
        <v>90555.85</v>
      </c>
    </row>
    <row r="52" spans="1:33">
      <c r="A52" s="17">
        <v>108116303</v>
      </c>
      <c r="B52" s="18" t="s">
        <v>557</v>
      </c>
      <c r="C52" s="18" t="s">
        <v>618</v>
      </c>
      <c r="D52" s="19">
        <v>6553026</v>
      </c>
      <c r="E52" s="19">
        <v>6479642.1500000004</v>
      </c>
      <c r="F52" s="19">
        <v>73384</v>
      </c>
      <c r="G52" s="19">
        <v>0</v>
      </c>
      <c r="H52" s="19">
        <v>0</v>
      </c>
      <c r="I52" s="19">
        <v>0</v>
      </c>
      <c r="J52" s="19">
        <v>0</v>
      </c>
      <c r="K52" s="19">
        <v>0</v>
      </c>
      <c r="L52" s="19">
        <v>0</v>
      </c>
      <c r="M52" s="19">
        <v>0</v>
      </c>
      <c r="N52" s="19">
        <v>0</v>
      </c>
      <c r="O52" s="19">
        <v>0</v>
      </c>
      <c r="P52" s="19">
        <v>0</v>
      </c>
      <c r="Q52" s="19">
        <v>0</v>
      </c>
      <c r="R52" s="19">
        <v>0</v>
      </c>
      <c r="S52" s="20">
        <v>3.3E-3</v>
      </c>
      <c r="T52" s="20">
        <v>1.7500000000000002E-2</v>
      </c>
      <c r="U52" s="21">
        <v>909</v>
      </c>
      <c r="V52" s="21">
        <v>918.96900000000005</v>
      </c>
      <c r="W52" s="21">
        <v>16.102</v>
      </c>
      <c r="X52" s="6">
        <v>3</v>
      </c>
      <c r="Y52" s="6">
        <v>508</v>
      </c>
      <c r="Z52" s="5">
        <v>0.78210000000000002</v>
      </c>
      <c r="AA52" s="5">
        <v>0.74750000000000005</v>
      </c>
      <c r="AB52" s="5">
        <v>0.75119999999999998</v>
      </c>
      <c r="AC52" s="22">
        <v>13.8</v>
      </c>
      <c r="AD52" s="23">
        <v>4</v>
      </c>
      <c r="AE52" s="23">
        <v>3</v>
      </c>
      <c r="AF52" s="24">
        <v>99827407</v>
      </c>
      <c r="AG52" s="25">
        <v>15003.44</v>
      </c>
    </row>
    <row r="53" spans="1:33">
      <c r="A53" s="17">
        <v>106618603</v>
      </c>
      <c r="B53" s="18" t="s">
        <v>597</v>
      </c>
      <c r="C53" s="18" t="s">
        <v>515</v>
      </c>
      <c r="D53" s="19">
        <v>6435678</v>
      </c>
      <c r="E53" s="19">
        <v>6361064.1799999997</v>
      </c>
      <c r="F53" s="19">
        <v>74614</v>
      </c>
      <c r="G53" s="19">
        <v>0</v>
      </c>
      <c r="H53" s="19">
        <v>0</v>
      </c>
      <c r="I53" s="19">
        <v>0</v>
      </c>
      <c r="J53" s="19">
        <v>0</v>
      </c>
      <c r="K53" s="19">
        <v>0</v>
      </c>
      <c r="L53" s="19">
        <v>0</v>
      </c>
      <c r="M53" s="19">
        <v>0</v>
      </c>
      <c r="N53" s="19">
        <v>0</v>
      </c>
      <c r="O53" s="19">
        <v>0</v>
      </c>
      <c r="P53" s="19">
        <v>0</v>
      </c>
      <c r="Q53" s="19">
        <v>0</v>
      </c>
      <c r="R53" s="19">
        <v>0</v>
      </c>
      <c r="S53" s="20">
        <v>0</v>
      </c>
      <c r="T53" s="20">
        <v>1.8100000000000002E-2</v>
      </c>
      <c r="U53" s="21">
        <v>952</v>
      </c>
      <c r="V53" s="21">
        <v>961.745</v>
      </c>
      <c r="W53" s="21">
        <v>17.361999999999998</v>
      </c>
      <c r="X53" s="6">
        <v>0</v>
      </c>
      <c r="Y53" s="6">
        <v>498</v>
      </c>
      <c r="Z53" s="5">
        <v>0.72570000000000001</v>
      </c>
      <c r="AA53" s="5">
        <v>0.72570000000000001</v>
      </c>
      <c r="AB53" s="5">
        <v>0.74</v>
      </c>
      <c r="AC53" s="22">
        <v>13.9</v>
      </c>
      <c r="AD53" s="23">
        <v>6</v>
      </c>
      <c r="AE53" s="23">
        <v>3</v>
      </c>
      <c r="AF53" s="24">
        <v>100168839</v>
      </c>
      <c r="AG53" s="25">
        <v>57875.03</v>
      </c>
    </row>
    <row r="54" spans="1:33">
      <c r="A54" s="17">
        <v>119581003</v>
      </c>
      <c r="B54" s="18" t="s">
        <v>313</v>
      </c>
      <c r="C54" s="18" t="s">
        <v>422</v>
      </c>
      <c r="D54" s="19">
        <v>6263492</v>
      </c>
      <c r="E54" s="19">
        <v>6189754.8600000003</v>
      </c>
      <c r="F54" s="19">
        <v>73737</v>
      </c>
      <c r="G54" s="19">
        <v>0</v>
      </c>
      <c r="H54" s="19">
        <v>0</v>
      </c>
      <c r="I54" s="19">
        <v>0</v>
      </c>
      <c r="J54" s="19">
        <v>0</v>
      </c>
      <c r="K54" s="19">
        <v>0</v>
      </c>
      <c r="L54" s="19">
        <v>0</v>
      </c>
      <c r="M54" s="19">
        <v>0</v>
      </c>
      <c r="N54" s="19">
        <v>0</v>
      </c>
      <c r="O54" s="19">
        <v>0</v>
      </c>
      <c r="P54" s="19">
        <v>0</v>
      </c>
      <c r="Q54" s="19">
        <v>0</v>
      </c>
      <c r="R54" s="19">
        <v>0</v>
      </c>
      <c r="S54" s="20">
        <v>3.8E-3</v>
      </c>
      <c r="T54" s="20">
        <v>3.1399999999999997E-2</v>
      </c>
      <c r="U54" s="21">
        <v>1023</v>
      </c>
      <c r="V54" s="21">
        <v>1053.809</v>
      </c>
      <c r="W54" s="21">
        <v>33.08</v>
      </c>
      <c r="X54" s="6">
        <v>4</v>
      </c>
      <c r="Y54" s="6">
        <v>465</v>
      </c>
      <c r="Z54" s="5">
        <v>0.74650000000000005</v>
      </c>
      <c r="AA54" s="5">
        <v>0.66739999999999999</v>
      </c>
      <c r="AB54" s="5">
        <v>0.67059999999999997</v>
      </c>
      <c r="AC54" s="22">
        <v>14</v>
      </c>
      <c r="AD54" s="23">
        <v>6</v>
      </c>
      <c r="AE54" s="23">
        <v>3</v>
      </c>
      <c r="AF54" s="24">
        <v>100397312</v>
      </c>
      <c r="AG54" s="25">
        <v>110597.6</v>
      </c>
    </row>
    <row r="55" spans="1:33">
      <c r="A55" s="17">
        <v>108565203</v>
      </c>
      <c r="B55" s="18" t="s">
        <v>141</v>
      </c>
      <c r="C55" s="18" t="s">
        <v>596</v>
      </c>
      <c r="D55" s="19">
        <v>7095476</v>
      </c>
      <c r="E55" s="19">
        <v>7026425.4299999997</v>
      </c>
      <c r="F55" s="19">
        <v>69051</v>
      </c>
      <c r="G55" s="19">
        <v>0</v>
      </c>
      <c r="H55" s="19">
        <v>0</v>
      </c>
      <c r="I55" s="19">
        <v>0</v>
      </c>
      <c r="J55" s="19">
        <v>0</v>
      </c>
      <c r="K55" s="19">
        <v>0</v>
      </c>
      <c r="L55" s="19">
        <v>0</v>
      </c>
      <c r="M55" s="19">
        <v>0</v>
      </c>
      <c r="N55" s="19">
        <v>0</v>
      </c>
      <c r="O55" s="19">
        <v>0</v>
      </c>
      <c r="P55" s="19">
        <v>0</v>
      </c>
      <c r="Q55" s="19">
        <v>0</v>
      </c>
      <c r="R55" s="19">
        <v>0</v>
      </c>
      <c r="S55" s="20">
        <v>0</v>
      </c>
      <c r="T55" s="20">
        <v>2.8799999999999999E-2</v>
      </c>
      <c r="U55" s="21">
        <v>925</v>
      </c>
      <c r="V55" s="21">
        <v>932.53800000000001</v>
      </c>
      <c r="W55" s="21">
        <v>26.876999999999999</v>
      </c>
      <c r="X55" s="6">
        <v>0</v>
      </c>
      <c r="Y55" s="6">
        <v>424</v>
      </c>
      <c r="Z55" s="5">
        <v>0.78149999999999997</v>
      </c>
      <c r="AA55" s="5">
        <v>0.69120000000000004</v>
      </c>
      <c r="AB55" s="5">
        <v>0.69140000000000001</v>
      </c>
      <c r="AC55" s="22">
        <v>10.3</v>
      </c>
      <c r="AD55" s="23">
        <v>6</v>
      </c>
      <c r="AE55" s="23">
        <v>3</v>
      </c>
      <c r="AF55" s="24">
        <v>100507848</v>
      </c>
      <c r="AG55" s="25">
        <v>24566.26</v>
      </c>
    </row>
    <row r="56" spans="1:33">
      <c r="A56" s="17">
        <v>117415004</v>
      </c>
      <c r="B56" s="18" t="s">
        <v>395</v>
      </c>
      <c r="C56" s="18" t="s">
        <v>225</v>
      </c>
      <c r="D56" s="19">
        <v>5002584</v>
      </c>
      <c r="E56" s="19">
        <v>4945495.8099999996</v>
      </c>
      <c r="F56" s="19">
        <v>57088</v>
      </c>
      <c r="G56" s="19">
        <v>0</v>
      </c>
      <c r="H56" s="19">
        <v>0</v>
      </c>
      <c r="I56" s="19">
        <v>0</v>
      </c>
      <c r="J56" s="19">
        <v>0</v>
      </c>
      <c r="K56" s="19">
        <v>0</v>
      </c>
      <c r="L56" s="19">
        <v>0</v>
      </c>
      <c r="M56" s="19">
        <v>0</v>
      </c>
      <c r="N56" s="19">
        <v>0</v>
      </c>
      <c r="O56" s="19">
        <v>0</v>
      </c>
      <c r="P56" s="19">
        <v>0</v>
      </c>
      <c r="Q56" s="19">
        <v>0</v>
      </c>
      <c r="R56" s="19">
        <v>0</v>
      </c>
      <c r="S56" s="20">
        <v>0</v>
      </c>
      <c r="T56" s="20">
        <v>2.3400000000000001E-2</v>
      </c>
      <c r="U56" s="21">
        <v>844</v>
      </c>
      <c r="V56" s="21">
        <v>859.82</v>
      </c>
      <c r="W56" s="21">
        <v>20.14</v>
      </c>
      <c r="X56" s="6">
        <v>0</v>
      </c>
      <c r="Y56" s="6">
        <v>389</v>
      </c>
      <c r="Z56" s="5">
        <v>0.71789999999999998</v>
      </c>
      <c r="AA56" s="5">
        <v>0.62629999999999997</v>
      </c>
      <c r="AB56" s="5">
        <v>0.64349999999999996</v>
      </c>
      <c r="AC56" s="22">
        <v>15</v>
      </c>
      <c r="AD56" s="23">
        <v>5</v>
      </c>
      <c r="AE56" s="23">
        <v>3</v>
      </c>
      <c r="AF56" s="24">
        <v>100651969</v>
      </c>
      <c r="AG56" s="25">
        <v>70301.23</v>
      </c>
    </row>
    <row r="57" spans="1:33">
      <c r="A57" s="17">
        <v>127049303</v>
      </c>
      <c r="B57" s="18" t="s">
        <v>341</v>
      </c>
      <c r="C57" s="18" t="s">
        <v>506</v>
      </c>
      <c r="D57" s="19">
        <v>5348010</v>
      </c>
      <c r="E57" s="19">
        <v>5291924.0999999996</v>
      </c>
      <c r="F57" s="19">
        <v>56086</v>
      </c>
      <c r="G57" s="19">
        <v>0</v>
      </c>
      <c r="H57" s="19">
        <v>0</v>
      </c>
      <c r="I57" s="19">
        <v>0</v>
      </c>
      <c r="J57" s="19">
        <v>0</v>
      </c>
      <c r="K57" s="19">
        <v>0</v>
      </c>
      <c r="L57" s="19">
        <v>0</v>
      </c>
      <c r="M57" s="19">
        <v>0</v>
      </c>
      <c r="N57" s="19">
        <v>0</v>
      </c>
      <c r="O57" s="19">
        <v>0</v>
      </c>
      <c r="P57" s="19">
        <v>0</v>
      </c>
      <c r="Q57" s="19">
        <v>0</v>
      </c>
      <c r="R57" s="19">
        <v>0</v>
      </c>
      <c r="S57" s="20">
        <v>0</v>
      </c>
      <c r="T57" s="20">
        <v>6.2799999999999995E-2</v>
      </c>
      <c r="U57" s="21">
        <v>792</v>
      </c>
      <c r="V57" s="21">
        <v>801.88</v>
      </c>
      <c r="W57" s="21">
        <v>50.350999999999999</v>
      </c>
      <c r="X57" s="6">
        <v>0</v>
      </c>
      <c r="Y57" s="6">
        <v>271</v>
      </c>
      <c r="Z57" s="5">
        <v>0.72250000000000003</v>
      </c>
      <c r="AA57" s="5">
        <v>0.65569999999999995</v>
      </c>
      <c r="AB57" s="5">
        <v>0.68159999999999998</v>
      </c>
      <c r="AC57" s="22">
        <v>13.5</v>
      </c>
      <c r="AD57" s="23">
        <v>4</v>
      </c>
      <c r="AE57" s="23">
        <v>3</v>
      </c>
      <c r="AF57" s="24">
        <v>100713614</v>
      </c>
      <c r="AG57" s="25">
        <v>109705.99</v>
      </c>
    </row>
    <row r="58" spans="1:33">
      <c r="A58" s="17">
        <v>108561003</v>
      </c>
      <c r="B58" s="18" t="s">
        <v>139</v>
      </c>
      <c r="C58" s="18" t="s">
        <v>596</v>
      </c>
      <c r="D58" s="19">
        <v>5058782</v>
      </c>
      <c r="E58" s="19">
        <v>4997872.34</v>
      </c>
      <c r="F58" s="19">
        <v>60910</v>
      </c>
      <c r="G58" s="19">
        <v>0</v>
      </c>
      <c r="H58" s="19">
        <v>0</v>
      </c>
      <c r="I58" s="19">
        <v>0</v>
      </c>
      <c r="J58" s="19">
        <v>0</v>
      </c>
      <c r="K58" s="19">
        <v>0</v>
      </c>
      <c r="L58" s="19">
        <v>0</v>
      </c>
      <c r="M58" s="19">
        <v>0</v>
      </c>
      <c r="N58" s="19">
        <v>0</v>
      </c>
      <c r="O58" s="19">
        <v>0</v>
      </c>
      <c r="P58" s="19">
        <v>0</v>
      </c>
      <c r="Q58" s="19">
        <v>0</v>
      </c>
      <c r="R58" s="19">
        <v>0</v>
      </c>
      <c r="S58" s="20">
        <v>4.4999999999999997E-3</v>
      </c>
      <c r="T58" s="20">
        <v>1.95E-2</v>
      </c>
      <c r="U58" s="21">
        <v>867</v>
      </c>
      <c r="V58" s="21">
        <v>883.25400000000002</v>
      </c>
      <c r="W58" s="21">
        <v>17.225000000000001</v>
      </c>
      <c r="X58" s="6">
        <v>4</v>
      </c>
      <c r="Y58" s="6">
        <v>307</v>
      </c>
      <c r="Z58" s="5">
        <v>0.74890000000000001</v>
      </c>
      <c r="AA58" s="5">
        <v>0.65050000000000008</v>
      </c>
      <c r="AB58" s="5">
        <v>0.66049999999999998</v>
      </c>
      <c r="AC58" s="22">
        <v>10.7</v>
      </c>
      <c r="AD58" s="23">
        <v>6</v>
      </c>
      <c r="AE58" s="23">
        <v>3</v>
      </c>
      <c r="AF58" s="24">
        <v>101978715</v>
      </c>
      <c r="AG58" s="25">
        <v>33557.4</v>
      </c>
    </row>
    <row r="59" spans="1:33">
      <c r="A59" s="17">
        <v>117083004</v>
      </c>
      <c r="B59" s="18" t="s">
        <v>368</v>
      </c>
      <c r="C59" s="18" t="s">
        <v>418</v>
      </c>
      <c r="D59" s="19">
        <v>5718101</v>
      </c>
      <c r="E59" s="19">
        <v>5660724.6699999999</v>
      </c>
      <c r="F59" s="19">
        <v>57376</v>
      </c>
      <c r="G59" s="19">
        <v>0</v>
      </c>
      <c r="H59" s="19">
        <v>0</v>
      </c>
      <c r="I59" s="19">
        <v>0</v>
      </c>
      <c r="J59" s="19">
        <v>0</v>
      </c>
      <c r="K59" s="19">
        <v>0</v>
      </c>
      <c r="L59" s="19">
        <v>0</v>
      </c>
      <c r="M59" s="19">
        <v>0</v>
      </c>
      <c r="N59" s="19">
        <v>0</v>
      </c>
      <c r="O59" s="19">
        <v>0</v>
      </c>
      <c r="P59" s="19">
        <v>0</v>
      </c>
      <c r="Q59" s="19">
        <v>0</v>
      </c>
      <c r="R59" s="19">
        <v>0</v>
      </c>
      <c r="S59" s="20">
        <v>0</v>
      </c>
      <c r="T59" s="20">
        <v>1.23E-2</v>
      </c>
      <c r="U59" s="21">
        <v>808</v>
      </c>
      <c r="V59" s="21">
        <v>823.21100000000001</v>
      </c>
      <c r="W59" s="21">
        <v>10.090999999999999</v>
      </c>
      <c r="X59" s="6">
        <v>0</v>
      </c>
      <c r="Y59" s="6">
        <v>346</v>
      </c>
      <c r="Z59" s="5">
        <v>0.81589999999999996</v>
      </c>
      <c r="AA59" s="5">
        <v>0.65749999999999997</v>
      </c>
      <c r="AB59" s="5">
        <v>0.64739999999999998</v>
      </c>
      <c r="AC59" s="22">
        <v>13.9</v>
      </c>
      <c r="AD59" s="23">
        <v>6</v>
      </c>
      <c r="AE59" s="23">
        <v>3</v>
      </c>
      <c r="AF59" s="24">
        <v>102925784</v>
      </c>
      <c r="AG59" s="25">
        <v>46978.36</v>
      </c>
    </row>
    <row r="60" spans="1:33">
      <c r="A60" s="17">
        <v>101303503</v>
      </c>
      <c r="B60" s="18" t="s">
        <v>415</v>
      </c>
      <c r="C60" s="18" t="s">
        <v>524</v>
      </c>
      <c r="D60" s="19">
        <v>5279520</v>
      </c>
      <c r="E60" s="19">
        <v>5214801.1500000004</v>
      </c>
      <c r="F60" s="19">
        <v>64719</v>
      </c>
      <c r="G60" s="19">
        <v>0</v>
      </c>
      <c r="H60" s="19">
        <v>0</v>
      </c>
      <c r="I60" s="19">
        <v>0</v>
      </c>
      <c r="J60" s="19">
        <v>0</v>
      </c>
      <c r="K60" s="19">
        <v>0</v>
      </c>
      <c r="L60" s="19">
        <v>0</v>
      </c>
      <c r="M60" s="19">
        <v>0</v>
      </c>
      <c r="N60" s="19">
        <v>0</v>
      </c>
      <c r="O60" s="19">
        <v>0</v>
      </c>
      <c r="P60" s="19">
        <v>0</v>
      </c>
      <c r="Q60" s="19">
        <v>0</v>
      </c>
      <c r="R60" s="19">
        <v>0</v>
      </c>
      <c r="S60" s="20">
        <v>1.1999999999999999E-3</v>
      </c>
      <c r="T60" s="20">
        <v>2.5999999999999999E-2</v>
      </c>
      <c r="U60" s="21">
        <v>847</v>
      </c>
      <c r="V60" s="21">
        <v>859.45</v>
      </c>
      <c r="W60" s="21">
        <v>22.344000000000001</v>
      </c>
      <c r="X60" s="6">
        <v>1</v>
      </c>
      <c r="Y60" s="6">
        <v>386</v>
      </c>
      <c r="Z60" s="5">
        <v>0.73070000000000002</v>
      </c>
      <c r="AA60" s="5">
        <v>0.70750000000000002</v>
      </c>
      <c r="AB60" s="5">
        <v>0.71240000000000003</v>
      </c>
      <c r="AC60" s="22">
        <v>19.899999999999999</v>
      </c>
      <c r="AD60" s="23">
        <v>6</v>
      </c>
      <c r="AE60" s="23">
        <v>3</v>
      </c>
      <c r="AF60" s="24">
        <v>104688143</v>
      </c>
      <c r="AG60" s="25">
        <v>29864.57</v>
      </c>
    </row>
    <row r="61" spans="1:33">
      <c r="A61" s="17">
        <v>128326303</v>
      </c>
      <c r="B61" s="18" t="s">
        <v>599</v>
      </c>
      <c r="C61" s="18" t="s">
        <v>546</v>
      </c>
      <c r="D61" s="19">
        <v>7129155</v>
      </c>
      <c r="E61" s="19">
        <v>7058542.2999999998</v>
      </c>
      <c r="F61" s="19">
        <v>70613</v>
      </c>
      <c r="G61" s="19">
        <v>0</v>
      </c>
      <c r="H61" s="19">
        <v>0</v>
      </c>
      <c r="I61" s="19">
        <v>0</v>
      </c>
      <c r="J61" s="19">
        <v>0</v>
      </c>
      <c r="K61" s="19">
        <v>0</v>
      </c>
      <c r="L61" s="19">
        <v>0</v>
      </c>
      <c r="M61" s="19">
        <v>0</v>
      </c>
      <c r="N61" s="19">
        <v>0</v>
      </c>
      <c r="O61" s="19">
        <v>0</v>
      </c>
      <c r="P61" s="19">
        <v>0</v>
      </c>
      <c r="Q61" s="19">
        <v>0</v>
      </c>
      <c r="R61" s="19">
        <v>0</v>
      </c>
      <c r="S61" s="20">
        <v>0</v>
      </c>
      <c r="T61" s="20">
        <v>2.07E-2</v>
      </c>
      <c r="U61" s="21">
        <v>897</v>
      </c>
      <c r="V61" s="21">
        <v>913.08199999999999</v>
      </c>
      <c r="W61" s="21">
        <v>18.920999999999999</v>
      </c>
      <c r="X61" s="6">
        <v>0</v>
      </c>
      <c r="Y61" s="6">
        <v>481</v>
      </c>
      <c r="Z61" s="5">
        <v>0.80049999999999999</v>
      </c>
      <c r="AA61" s="5">
        <v>0.72889999999999999</v>
      </c>
      <c r="AB61" s="5">
        <v>0.74070000000000003</v>
      </c>
      <c r="AC61" s="22">
        <v>18.600000000000001</v>
      </c>
      <c r="AD61" s="23">
        <v>6</v>
      </c>
      <c r="AE61" s="23">
        <v>3</v>
      </c>
      <c r="AF61" s="24">
        <v>104998738</v>
      </c>
      <c r="AG61" s="25">
        <v>32970.239999999998</v>
      </c>
    </row>
    <row r="62" spans="1:33">
      <c r="A62" s="17">
        <v>115503004</v>
      </c>
      <c r="B62" s="18" t="s">
        <v>116</v>
      </c>
      <c r="C62" s="18" t="s">
        <v>117</v>
      </c>
      <c r="D62" s="19">
        <v>3333290</v>
      </c>
      <c r="E62" s="19">
        <v>3279833.34</v>
      </c>
      <c r="F62" s="19">
        <v>53457</v>
      </c>
      <c r="G62" s="19">
        <v>0</v>
      </c>
      <c r="H62" s="19">
        <v>0</v>
      </c>
      <c r="I62" s="19">
        <v>0</v>
      </c>
      <c r="J62" s="19">
        <v>0</v>
      </c>
      <c r="K62" s="19">
        <v>0</v>
      </c>
      <c r="L62" s="19">
        <v>0</v>
      </c>
      <c r="M62" s="19">
        <v>0</v>
      </c>
      <c r="N62" s="19">
        <v>0</v>
      </c>
      <c r="O62" s="19">
        <v>0</v>
      </c>
      <c r="P62" s="19">
        <v>0</v>
      </c>
      <c r="Q62" s="19">
        <v>0</v>
      </c>
      <c r="R62" s="19">
        <v>0</v>
      </c>
      <c r="S62" s="20">
        <v>0</v>
      </c>
      <c r="T62" s="20">
        <v>3.44E-2</v>
      </c>
      <c r="U62" s="21">
        <v>824</v>
      </c>
      <c r="V62" s="21">
        <v>826.95100000000002</v>
      </c>
      <c r="W62" s="21">
        <v>28.413000000000004</v>
      </c>
      <c r="X62" s="6">
        <v>0</v>
      </c>
      <c r="Y62" s="6">
        <v>201</v>
      </c>
      <c r="Z62" s="5">
        <v>0.66639999999999999</v>
      </c>
      <c r="AA62" s="5">
        <v>0.60070000000000001</v>
      </c>
      <c r="AB62" s="5">
        <v>0.60060000000000002</v>
      </c>
      <c r="AC62" s="22">
        <v>16.899999999999999</v>
      </c>
      <c r="AD62" s="23">
        <v>6</v>
      </c>
      <c r="AE62" s="23">
        <v>3</v>
      </c>
      <c r="AF62" s="24">
        <v>105162638</v>
      </c>
      <c r="AG62" s="25">
        <v>62098.16</v>
      </c>
    </row>
    <row r="63" spans="1:33">
      <c r="A63" s="17">
        <v>127040503</v>
      </c>
      <c r="B63" s="18" t="s">
        <v>528</v>
      </c>
      <c r="C63" s="18" t="s">
        <v>506</v>
      </c>
      <c r="D63" s="19">
        <v>8078129</v>
      </c>
      <c r="E63" s="19">
        <v>7977272.79</v>
      </c>
      <c r="F63" s="19">
        <v>100856</v>
      </c>
      <c r="G63" s="19">
        <v>0</v>
      </c>
      <c r="H63" s="19">
        <v>0</v>
      </c>
      <c r="I63" s="19">
        <v>0</v>
      </c>
      <c r="J63" s="19">
        <v>0</v>
      </c>
      <c r="K63" s="19">
        <v>0</v>
      </c>
      <c r="L63" s="19">
        <v>0</v>
      </c>
      <c r="M63" s="19">
        <v>0</v>
      </c>
      <c r="N63" s="19">
        <v>0</v>
      </c>
      <c r="O63" s="19">
        <v>0</v>
      </c>
      <c r="P63" s="19">
        <v>0</v>
      </c>
      <c r="Q63" s="19">
        <v>0</v>
      </c>
      <c r="R63" s="19">
        <v>0</v>
      </c>
      <c r="S63" s="20">
        <v>3.2000000000000002E-3</v>
      </c>
      <c r="T63" s="20">
        <v>7.51E-2</v>
      </c>
      <c r="U63" s="21">
        <v>1215</v>
      </c>
      <c r="V63" s="21">
        <v>1236.326</v>
      </c>
      <c r="W63" s="21">
        <v>92.832999999999998</v>
      </c>
      <c r="X63" s="6">
        <v>4</v>
      </c>
      <c r="Y63" s="6">
        <v>979</v>
      </c>
      <c r="Z63" s="5">
        <v>0.72940000000000005</v>
      </c>
      <c r="AA63" s="5">
        <v>0.76859999999999995</v>
      </c>
      <c r="AB63" s="5">
        <v>0.77270000000000005</v>
      </c>
      <c r="AC63" s="22">
        <v>21.5</v>
      </c>
      <c r="AD63" s="23">
        <v>4</v>
      </c>
      <c r="AE63" s="23">
        <v>3</v>
      </c>
      <c r="AF63" s="24">
        <v>105255431</v>
      </c>
      <c r="AG63" s="25">
        <v>172753.84</v>
      </c>
    </row>
    <row r="64" spans="1:33">
      <c r="A64" s="17">
        <v>106167504</v>
      </c>
      <c r="B64" s="18" t="s">
        <v>252</v>
      </c>
      <c r="C64" s="18" t="s">
        <v>540</v>
      </c>
      <c r="D64" s="19">
        <v>3308931</v>
      </c>
      <c r="E64" s="19">
        <v>3273350.22</v>
      </c>
      <c r="F64" s="19">
        <v>35581</v>
      </c>
      <c r="G64" s="19">
        <v>0</v>
      </c>
      <c r="H64" s="19">
        <v>0</v>
      </c>
      <c r="I64" s="19">
        <v>0</v>
      </c>
      <c r="J64" s="19">
        <v>0</v>
      </c>
      <c r="K64" s="19">
        <v>0</v>
      </c>
      <c r="L64" s="19">
        <v>0</v>
      </c>
      <c r="M64" s="19">
        <v>0</v>
      </c>
      <c r="N64" s="19">
        <v>0</v>
      </c>
      <c r="O64" s="19">
        <v>0</v>
      </c>
      <c r="P64" s="19">
        <v>0</v>
      </c>
      <c r="Q64" s="19">
        <v>0</v>
      </c>
      <c r="R64" s="19">
        <v>0</v>
      </c>
      <c r="S64" s="20">
        <v>0</v>
      </c>
      <c r="T64" s="20">
        <v>3.56E-2</v>
      </c>
      <c r="U64" s="21">
        <v>599</v>
      </c>
      <c r="V64" s="21">
        <v>609.798</v>
      </c>
      <c r="W64" s="21">
        <v>21.724</v>
      </c>
      <c r="X64" s="6">
        <v>0</v>
      </c>
      <c r="Y64" s="6">
        <v>212</v>
      </c>
      <c r="Z64" s="5">
        <v>0.67969999999999997</v>
      </c>
      <c r="AA64" s="5">
        <v>0.55000000000000004</v>
      </c>
      <c r="AB64" s="5">
        <v>0.53059999999999996</v>
      </c>
      <c r="AC64" s="22">
        <v>9.1</v>
      </c>
      <c r="AD64" s="23">
        <v>6</v>
      </c>
      <c r="AE64" s="23">
        <v>3</v>
      </c>
      <c r="AF64" s="24">
        <v>105294019</v>
      </c>
      <c r="AG64" s="25">
        <v>28647.22</v>
      </c>
    </row>
    <row r="65" spans="1:33">
      <c r="A65" s="17">
        <v>103022103</v>
      </c>
      <c r="B65" s="18" t="s">
        <v>460</v>
      </c>
      <c r="C65" s="18" t="s">
        <v>611</v>
      </c>
      <c r="D65" s="19">
        <v>1642725</v>
      </c>
      <c r="E65" s="19">
        <v>1599858.41</v>
      </c>
      <c r="F65" s="19">
        <v>42867</v>
      </c>
      <c r="G65" s="19">
        <v>0</v>
      </c>
      <c r="H65" s="19">
        <v>0</v>
      </c>
      <c r="I65" s="19">
        <v>0</v>
      </c>
      <c r="J65" s="19">
        <v>0</v>
      </c>
      <c r="K65" s="19">
        <v>0</v>
      </c>
      <c r="L65" s="19">
        <v>0</v>
      </c>
      <c r="M65" s="19">
        <v>0</v>
      </c>
      <c r="N65" s="19">
        <v>0</v>
      </c>
      <c r="O65" s="19">
        <v>0</v>
      </c>
      <c r="P65" s="19">
        <v>0</v>
      </c>
      <c r="Q65" s="19">
        <v>0</v>
      </c>
      <c r="R65" s="19">
        <v>0</v>
      </c>
      <c r="S65" s="20">
        <v>2.8E-3</v>
      </c>
      <c r="T65" s="20">
        <v>5.2699999999999997E-2</v>
      </c>
      <c r="U65" s="21">
        <v>703</v>
      </c>
      <c r="V65" s="21">
        <v>702.73299999999995</v>
      </c>
      <c r="W65" s="21">
        <v>37.034999999999997</v>
      </c>
      <c r="X65" s="6">
        <v>2</v>
      </c>
      <c r="Y65" s="6">
        <v>391</v>
      </c>
      <c r="Z65" s="5">
        <v>0.37890000000000001</v>
      </c>
      <c r="AA65" s="5">
        <v>0.56459999999999999</v>
      </c>
      <c r="AB65" s="5">
        <v>0.58520000000000005</v>
      </c>
      <c r="AC65" s="22">
        <v>28.9</v>
      </c>
      <c r="AD65" s="23">
        <v>2</v>
      </c>
      <c r="AE65" s="23">
        <v>3</v>
      </c>
      <c r="AF65" s="24">
        <v>106502783</v>
      </c>
      <c r="AG65" s="25">
        <v>80858.8</v>
      </c>
    </row>
    <row r="66" spans="1:33">
      <c r="A66" s="17">
        <v>111291304</v>
      </c>
      <c r="B66" s="18" t="s">
        <v>496</v>
      </c>
      <c r="C66" s="18" t="s">
        <v>497</v>
      </c>
      <c r="D66" s="19">
        <v>5288908</v>
      </c>
      <c r="E66" s="19">
        <v>5226793.79</v>
      </c>
      <c r="F66" s="19">
        <v>62114</v>
      </c>
      <c r="G66" s="19">
        <v>0</v>
      </c>
      <c r="H66" s="19">
        <v>0</v>
      </c>
      <c r="I66" s="19">
        <v>0</v>
      </c>
      <c r="J66" s="19">
        <v>0</v>
      </c>
      <c r="K66" s="19">
        <v>0</v>
      </c>
      <c r="L66" s="19">
        <v>0</v>
      </c>
      <c r="M66" s="19">
        <v>0</v>
      </c>
      <c r="N66" s="19">
        <v>0</v>
      </c>
      <c r="O66" s="19">
        <v>0</v>
      </c>
      <c r="P66" s="19">
        <v>0</v>
      </c>
      <c r="Q66" s="19">
        <v>0</v>
      </c>
      <c r="R66" s="19">
        <v>0</v>
      </c>
      <c r="S66" s="20">
        <v>4.1000000000000003E-3</v>
      </c>
      <c r="T66" s="20">
        <v>3.5400000000000001E-2</v>
      </c>
      <c r="U66" s="21">
        <v>956</v>
      </c>
      <c r="V66" s="21">
        <v>968.43</v>
      </c>
      <c r="W66" s="21">
        <v>34.252000000000002</v>
      </c>
      <c r="X66" s="6">
        <v>4</v>
      </c>
      <c r="Y66" s="6">
        <v>399</v>
      </c>
      <c r="Z66" s="5">
        <v>0.72340000000000004</v>
      </c>
      <c r="AA66" s="5">
        <v>0.60160000000000002</v>
      </c>
      <c r="AB66" s="5">
        <v>0.60460000000000003</v>
      </c>
      <c r="AC66" s="22">
        <v>13.5</v>
      </c>
      <c r="AD66" s="23">
        <v>8</v>
      </c>
      <c r="AE66" s="23">
        <v>3</v>
      </c>
      <c r="AF66" s="24">
        <v>106845270</v>
      </c>
      <c r="AG66" s="25">
        <v>59018.27</v>
      </c>
    </row>
    <row r="67" spans="1:33">
      <c r="A67" s="17">
        <v>108566303</v>
      </c>
      <c r="B67" s="18" t="s">
        <v>143</v>
      </c>
      <c r="C67" s="18" t="s">
        <v>596</v>
      </c>
      <c r="D67" s="19">
        <v>3253944</v>
      </c>
      <c r="E67" s="19">
        <v>3230170.22</v>
      </c>
      <c r="F67" s="19">
        <v>23774</v>
      </c>
      <c r="G67" s="19">
        <v>0</v>
      </c>
      <c r="H67" s="19">
        <v>0</v>
      </c>
      <c r="I67" s="19">
        <v>0</v>
      </c>
      <c r="J67" s="19">
        <v>0</v>
      </c>
      <c r="K67" s="19">
        <v>0</v>
      </c>
      <c r="L67" s="19">
        <v>0</v>
      </c>
      <c r="M67" s="19">
        <v>0</v>
      </c>
      <c r="N67" s="19">
        <v>0</v>
      </c>
      <c r="O67" s="19">
        <v>0</v>
      </c>
      <c r="P67" s="19">
        <v>0</v>
      </c>
      <c r="Q67" s="19">
        <v>0</v>
      </c>
      <c r="R67" s="19">
        <v>0</v>
      </c>
      <c r="S67" s="20">
        <v>0</v>
      </c>
      <c r="T67" s="20">
        <v>5.7299999999999997E-2</v>
      </c>
      <c r="U67" s="21">
        <v>789</v>
      </c>
      <c r="V67" s="21">
        <v>806.00900000000001</v>
      </c>
      <c r="W67" s="21">
        <v>46.219000000000001</v>
      </c>
      <c r="X67" s="6">
        <v>0</v>
      </c>
      <c r="Y67" s="6">
        <v>274</v>
      </c>
      <c r="Z67" s="5">
        <v>0.56689999999999996</v>
      </c>
      <c r="AA67" s="5">
        <v>0.27900000000000003</v>
      </c>
      <c r="AB67" s="5">
        <v>0.31840000000000002</v>
      </c>
      <c r="AC67" s="22">
        <v>8.1</v>
      </c>
      <c r="AD67" s="23">
        <v>6</v>
      </c>
      <c r="AE67" s="23">
        <v>3</v>
      </c>
      <c r="AF67" s="24">
        <v>106987317</v>
      </c>
      <c r="AG67" s="25">
        <v>51852.37</v>
      </c>
    </row>
    <row r="68" spans="1:33">
      <c r="A68" s="17">
        <v>115228003</v>
      </c>
      <c r="B68" s="18" t="s">
        <v>510</v>
      </c>
      <c r="C68" s="18" t="s">
        <v>511</v>
      </c>
      <c r="D68" s="19">
        <v>7629852</v>
      </c>
      <c r="E68" s="19">
        <v>7506944.5899999999</v>
      </c>
      <c r="F68" s="19">
        <v>122907</v>
      </c>
      <c r="G68" s="19">
        <v>0</v>
      </c>
      <c r="H68" s="19">
        <v>0</v>
      </c>
      <c r="I68" s="19">
        <v>0</v>
      </c>
      <c r="J68" s="19">
        <v>0</v>
      </c>
      <c r="K68" s="19">
        <v>0</v>
      </c>
      <c r="L68" s="19">
        <v>0</v>
      </c>
      <c r="M68" s="19">
        <v>0</v>
      </c>
      <c r="N68" s="19">
        <v>0</v>
      </c>
      <c r="O68" s="19">
        <v>0</v>
      </c>
      <c r="P68" s="19">
        <v>0</v>
      </c>
      <c r="Q68" s="19">
        <v>0</v>
      </c>
      <c r="R68" s="19">
        <v>0</v>
      </c>
      <c r="S68" s="20">
        <v>2.4799999999999999E-2</v>
      </c>
      <c r="T68" s="20">
        <v>5.4699999999999999E-2</v>
      </c>
      <c r="U68" s="21">
        <v>1436</v>
      </c>
      <c r="V68" s="21">
        <v>1408.595</v>
      </c>
      <c r="W68" s="21">
        <v>77.11399999999999</v>
      </c>
      <c r="X68" s="6">
        <v>35</v>
      </c>
      <c r="Y68" s="6">
        <v>1032</v>
      </c>
      <c r="Z68" s="5">
        <v>0.65580000000000005</v>
      </c>
      <c r="AA68" s="5">
        <v>0.79249999999999998</v>
      </c>
      <c r="AB68" s="5">
        <v>0.77070000000000005</v>
      </c>
      <c r="AC68" s="22">
        <v>26.5</v>
      </c>
      <c r="AD68" s="23">
        <v>3</v>
      </c>
      <c r="AE68" s="23">
        <v>3</v>
      </c>
      <c r="AF68" s="24">
        <v>107202794</v>
      </c>
      <c r="AG68" s="25">
        <v>111744.12</v>
      </c>
    </row>
    <row r="69" spans="1:33">
      <c r="A69" s="17">
        <v>128323303</v>
      </c>
      <c r="B69" s="18" t="s">
        <v>166</v>
      </c>
      <c r="C69" s="18" t="s">
        <v>546</v>
      </c>
      <c r="D69" s="19">
        <v>5324185</v>
      </c>
      <c r="E69" s="19">
        <v>5260244.62</v>
      </c>
      <c r="F69" s="19">
        <v>63940</v>
      </c>
      <c r="G69" s="19">
        <v>0</v>
      </c>
      <c r="H69" s="19">
        <v>0</v>
      </c>
      <c r="I69" s="19">
        <v>0</v>
      </c>
      <c r="J69" s="19">
        <v>0</v>
      </c>
      <c r="K69" s="19">
        <v>0</v>
      </c>
      <c r="L69" s="19">
        <v>0</v>
      </c>
      <c r="M69" s="19">
        <v>0</v>
      </c>
      <c r="N69" s="19">
        <v>0</v>
      </c>
      <c r="O69" s="19">
        <v>0</v>
      </c>
      <c r="P69" s="19">
        <v>0</v>
      </c>
      <c r="Q69" s="19">
        <v>0</v>
      </c>
      <c r="R69" s="19">
        <v>0</v>
      </c>
      <c r="S69" s="20">
        <v>0</v>
      </c>
      <c r="T69" s="20">
        <v>1.46E-2</v>
      </c>
      <c r="U69" s="21">
        <v>878</v>
      </c>
      <c r="V69" s="21">
        <v>889.03899999999999</v>
      </c>
      <c r="W69" s="21">
        <v>12.936</v>
      </c>
      <c r="X69" s="6">
        <v>0</v>
      </c>
      <c r="Y69" s="6">
        <v>379</v>
      </c>
      <c r="Z69" s="5">
        <v>0.69379999999999997</v>
      </c>
      <c r="AA69" s="5">
        <v>0.67430000000000001</v>
      </c>
      <c r="AB69" s="5">
        <v>0.68940000000000001</v>
      </c>
      <c r="AC69" s="22">
        <v>25.1</v>
      </c>
      <c r="AD69" s="23">
        <v>6</v>
      </c>
      <c r="AE69" s="23">
        <v>3</v>
      </c>
      <c r="AF69" s="24">
        <v>107405775</v>
      </c>
      <c r="AG69" s="25">
        <v>34734.74</v>
      </c>
    </row>
    <row r="70" spans="1:33">
      <c r="A70" s="17">
        <v>129544503</v>
      </c>
      <c r="B70" s="18" t="s">
        <v>537</v>
      </c>
      <c r="C70" s="18" t="s">
        <v>625</v>
      </c>
      <c r="D70" s="19">
        <v>7225490</v>
      </c>
      <c r="E70" s="19">
        <v>7131143.3499999996</v>
      </c>
      <c r="F70" s="19">
        <v>94347</v>
      </c>
      <c r="G70" s="19">
        <v>0</v>
      </c>
      <c r="H70" s="19">
        <v>0</v>
      </c>
      <c r="I70" s="19">
        <v>0</v>
      </c>
      <c r="J70" s="19">
        <v>0</v>
      </c>
      <c r="K70" s="19">
        <v>0</v>
      </c>
      <c r="L70" s="19">
        <v>0</v>
      </c>
      <c r="M70" s="19">
        <v>0</v>
      </c>
      <c r="N70" s="19">
        <v>0</v>
      </c>
      <c r="O70" s="19">
        <v>0</v>
      </c>
      <c r="P70" s="19">
        <v>0</v>
      </c>
      <c r="Q70" s="19">
        <v>0</v>
      </c>
      <c r="R70" s="19">
        <v>0</v>
      </c>
      <c r="S70" s="20">
        <v>7.9000000000000008E-3</v>
      </c>
      <c r="T70" s="20">
        <v>3.8300000000000001E-2</v>
      </c>
      <c r="U70" s="21">
        <v>1136</v>
      </c>
      <c r="V70" s="21">
        <v>1135.3920000000001</v>
      </c>
      <c r="W70" s="21">
        <v>43.46</v>
      </c>
      <c r="X70" s="6">
        <v>9</v>
      </c>
      <c r="Y70" s="6">
        <v>675</v>
      </c>
      <c r="Z70" s="5">
        <v>0.7359</v>
      </c>
      <c r="AA70" s="5">
        <v>0.76900000000000002</v>
      </c>
      <c r="AB70" s="5">
        <v>0.77229999999999999</v>
      </c>
      <c r="AC70" s="22">
        <v>21.3</v>
      </c>
      <c r="AD70" s="23">
        <v>4</v>
      </c>
      <c r="AE70" s="23">
        <v>3</v>
      </c>
      <c r="AF70" s="24">
        <v>107623866</v>
      </c>
      <c r="AG70" s="25">
        <v>63574.04</v>
      </c>
    </row>
    <row r="71" spans="1:33">
      <c r="A71" s="17">
        <v>127046903</v>
      </c>
      <c r="B71" s="18" t="s">
        <v>433</v>
      </c>
      <c r="C71" s="18" t="s">
        <v>506</v>
      </c>
      <c r="D71" s="19">
        <v>6037736</v>
      </c>
      <c r="E71" s="19">
        <v>5968174.0099999998</v>
      </c>
      <c r="F71" s="19">
        <v>69562</v>
      </c>
      <c r="G71" s="19">
        <v>0</v>
      </c>
      <c r="H71" s="19">
        <v>0</v>
      </c>
      <c r="I71" s="19">
        <v>0</v>
      </c>
      <c r="J71" s="19">
        <v>0</v>
      </c>
      <c r="K71" s="19">
        <v>0</v>
      </c>
      <c r="L71" s="19">
        <v>0</v>
      </c>
      <c r="M71" s="19">
        <v>0</v>
      </c>
      <c r="N71" s="19">
        <v>0</v>
      </c>
      <c r="O71" s="19">
        <v>0</v>
      </c>
      <c r="P71" s="19">
        <v>0</v>
      </c>
      <c r="Q71" s="19">
        <v>0</v>
      </c>
      <c r="R71" s="19">
        <v>0</v>
      </c>
      <c r="S71" s="20">
        <v>0</v>
      </c>
      <c r="T71" s="20">
        <v>4.9700000000000001E-2</v>
      </c>
      <c r="U71" s="21">
        <v>905</v>
      </c>
      <c r="V71" s="21">
        <v>929.32500000000005</v>
      </c>
      <c r="W71" s="21">
        <v>46.222999999999999</v>
      </c>
      <c r="X71" s="6">
        <v>0</v>
      </c>
      <c r="Y71" s="6">
        <v>530</v>
      </c>
      <c r="Z71" s="5">
        <v>0.69920000000000004</v>
      </c>
      <c r="AA71" s="5">
        <v>0.7117</v>
      </c>
      <c r="AB71" s="5">
        <v>0.7167</v>
      </c>
      <c r="AC71" s="22">
        <v>20</v>
      </c>
      <c r="AD71" s="23">
        <v>4</v>
      </c>
      <c r="AE71" s="23">
        <v>3</v>
      </c>
      <c r="AF71" s="24">
        <v>107845256</v>
      </c>
      <c r="AG71" s="25">
        <v>113584.22</v>
      </c>
    </row>
    <row r="72" spans="1:33">
      <c r="A72" s="17">
        <v>109531304</v>
      </c>
      <c r="B72" s="18" t="s">
        <v>124</v>
      </c>
      <c r="C72" s="18" t="s">
        <v>441</v>
      </c>
      <c r="D72" s="19">
        <v>4087421</v>
      </c>
      <c r="E72" s="19">
        <v>4030866.87</v>
      </c>
      <c r="F72" s="19">
        <v>56554</v>
      </c>
      <c r="G72" s="19">
        <v>0</v>
      </c>
      <c r="H72" s="19">
        <v>0</v>
      </c>
      <c r="I72" s="19">
        <v>0</v>
      </c>
      <c r="J72" s="19">
        <v>0</v>
      </c>
      <c r="K72" s="19">
        <v>0</v>
      </c>
      <c r="L72" s="19">
        <v>0</v>
      </c>
      <c r="M72" s="19">
        <v>0</v>
      </c>
      <c r="N72" s="19">
        <v>0</v>
      </c>
      <c r="O72" s="19">
        <v>0</v>
      </c>
      <c r="P72" s="19">
        <v>0</v>
      </c>
      <c r="Q72" s="19">
        <v>0</v>
      </c>
      <c r="R72" s="19">
        <v>0</v>
      </c>
      <c r="S72" s="20">
        <v>2.3E-3</v>
      </c>
      <c r="T72" s="20">
        <v>2.2599999999999999E-2</v>
      </c>
      <c r="U72" s="21">
        <v>859</v>
      </c>
      <c r="V72" s="21">
        <v>869.04700000000003</v>
      </c>
      <c r="W72" s="21">
        <v>19.655999999999999</v>
      </c>
      <c r="X72" s="6">
        <v>2</v>
      </c>
      <c r="Y72" s="6">
        <v>355</v>
      </c>
      <c r="Z72" s="5">
        <v>0.66849999999999998</v>
      </c>
      <c r="AA72" s="5">
        <v>0.60959999999999992</v>
      </c>
      <c r="AB72" s="5">
        <v>0.60619999999999996</v>
      </c>
      <c r="AC72" s="22">
        <v>15.4</v>
      </c>
      <c r="AD72" s="23">
        <v>8</v>
      </c>
      <c r="AE72" s="23">
        <v>3</v>
      </c>
      <c r="AF72" s="24">
        <v>108581705</v>
      </c>
      <c r="AG72" s="25">
        <v>45456.81</v>
      </c>
    </row>
    <row r="73" spans="1:33">
      <c r="A73" s="17">
        <v>116191004</v>
      </c>
      <c r="B73" s="18" t="s">
        <v>258</v>
      </c>
      <c r="C73" s="18" t="s">
        <v>259</v>
      </c>
      <c r="D73" s="19">
        <v>3138032</v>
      </c>
      <c r="E73" s="19">
        <v>3091788.75</v>
      </c>
      <c r="F73" s="19">
        <v>46243</v>
      </c>
      <c r="G73" s="19">
        <v>0</v>
      </c>
      <c r="H73" s="19">
        <v>0</v>
      </c>
      <c r="I73" s="19">
        <v>0</v>
      </c>
      <c r="J73" s="19">
        <v>0</v>
      </c>
      <c r="K73" s="19">
        <v>0</v>
      </c>
      <c r="L73" s="19">
        <v>0</v>
      </c>
      <c r="M73" s="19">
        <v>0</v>
      </c>
      <c r="N73" s="19">
        <v>0</v>
      </c>
      <c r="O73" s="19">
        <v>0</v>
      </c>
      <c r="P73" s="19">
        <v>0</v>
      </c>
      <c r="Q73" s="19">
        <v>0</v>
      </c>
      <c r="R73" s="19">
        <v>0</v>
      </c>
      <c r="S73" s="20">
        <v>1.2999999999999999E-3</v>
      </c>
      <c r="T73" s="20">
        <v>2.3199999999999998E-2</v>
      </c>
      <c r="U73" s="21">
        <v>739</v>
      </c>
      <c r="V73" s="21">
        <v>751.04899999999998</v>
      </c>
      <c r="W73" s="21">
        <v>17.397000000000002</v>
      </c>
      <c r="X73" s="6">
        <v>1</v>
      </c>
      <c r="Y73" s="6">
        <v>218</v>
      </c>
      <c r="Z73" s="5">
        <v>0.64859999999999995</v>
      </c>
      <c r="AA73" s="5">
        <v>0.57939999999999992</v>
      </c>
      <c r="AB73" s="5">
        <v>0.54679999999999995</v>
      </c>
      <c r="AC73" s="22">
        <v>14.8</v>
      </c>
      <c r="AD73" s="23">
        <v>6</v>
      </c>
      <c r="AE73" s="23">
        <v>3</v>
      </c>
      <c r="AF73" s="24">
        <v>109459840</v>
      </c>
      <c r="AG73" s="25">
        <v>56485.31</v>
      </c>
    </row>
    <row r="74" spans="1:33">
      <c r="A74" s="17">
        <v>110171803</v>
      </c>
      <c r="B74" s="18" t="s">
        <v>552</v>
      </c>
      <c r="C74" s="18" t="s">
        <v>517</v>
      </c>
      <c r="D74" s="19">
        <v>7178363</v>
      </c>
      <c r="E74" s="19">
        <v>7089927.7699999996</v>
      </c>
      <c r="F74" s="19">
        <v>88435</v>
      </c>
      <c r="G74" s="19">
        <v>0</v>
      </c>
      <c r="H74" s="19">
        <v>0</v>
      </c>
      <c r="I74" s="19">
        <v>0</v>
      </c>
      <c r="J74" s="19">
        <v>0</v>
      </c>
      <c r="K74" s="19">
        <v>0</v>
      </c>
      <c r="L74" s="19">
        <v>0</v>
      </c>
      <c r="M74" s="19">
        <v>0</v>
      </c>
      <c r="N74" s="19">
        <v>0</v>
      </c>
      <c r="O74" s="19">
        <v>0</v>
      </c>
      <c r="P74" s="19">
        <v>0</v>
      </c>
      <c r="Q74" s="19">
        <v>0</v>
      </c>
      <c r="R74" s="19">
        <v>0</v>
      </c>
      <c r="S74" s="20">
        <v>8.9999999999999998E-4</v>
      </c>
      <c r="T74" s="20">
        <v>1.5800000000000002E-2</v>
      </c>
      <c r="U74" s="21">
        <v>1100</v>
      </c>
      <c r="V74" s="21">
        <v>1117.94</v>
      </c>
      <c r="W74" s="21">
        <v>17.625</v>
      </c>
      <c r="X74" s="6">
        <v>1</v>
      </c>
      <c r="Y74" s="6">
        <v>521</v>
      </c>
      <c r="Z74" s="5">
        <v>0.74380000000000002</v>
      </c>
      <c r="AA74" s="5">
        <v>0.74439999999999995</v>
      </c>
      <c r="AB74" s="5">
        <v>0.75960000000000005</v>
      </c>
      <c r="AC74" s="22">
        <v>15.9</v>
      </c>
      <c r="AD74" s="23">
        <v>6</v>
      </c>
      <c r="AE74" s="23">
        <v>3</v>
      </c>
      <c r="AF74" s="24">
        <v>110253961</v>
      </c>
      <c r="AG74" s="25">
        <v>30633.45</v>
      </c>
    </row>
    <row r="75" spans="1:33">
      <c r="A75" s="17">
        <v>108056004</v>
      </c>
      <c r="B75" s="18" t="s">
        <v>345</v>
      </c>
      <c r="C75" s="18" t="s">
        <v>424</v>
      </c>
      <c r="D75" s="19">
        <v>5655078</v>
      </c>
      <c r="E75" s="19">
        <v>5575977.7999999998</v>
      </c>
      <c r="F75" s="19">
        <v>79100</v>
      </c>
      <c r="G75" s="19">
        <v>0</v>
      </c>
      <c r="H75" s="19">
        <v>0</v>
      </c>
      <c r="I75" s="19">
        <v>0</v>
      </c>
      <c r="J75" s="19">
        <v>0</v>
      </c>
      <c r="K75" s="19">
        <v>0</v>
      </c>
      <c r="L75" s="19">
        <v>0</v>
      </c>
      <c r="M75" s="19">
        <v>0</v>
      </c>
      <c r="N75" s="19">
        <v>0</v>
      </c>
      <c r="O75" s="19">
        <v>0</v>
      </c>
      <c r="P75" s="19">
        <v>0</v>
      </c>
      <c r="Q75" s="19">
        <v>0</v>
      </c>
      <c r="R75" s="19">
        <v>0</v>
      </c>
      <c r="S75" s="20">
        <v>4.7000000000000002E-3</v>
      </c>
      <c r="T75" s="20">
        <v>2.6499999999999999E-2</v>
      </c>
      <c r="U75" s="21">
        <v>1063</v>
      </c>
      <c r="V75" s="21">
        <v>1072.5329999999999</v>
      </c>
      <c r="W75" s="21">
        <v>28.440999999999999</v>
      </c>
      <c r="X75" s="6">
        <v>5</v>
      </c>
      <c r="Y75" s="6">
        <v>442</v>
      </c>
      <c r="Z75" s="5">
        <v>0.75229999999999997</v>
      </c>
      <c r="AA75" s="5">
        <v>0.68900000000000006</v>
      </c>
      <c r="AB75" s="5">
        <v>0.7</v>
      </c>
      <c r="AC75" s="22">
        <v>10.4</v>
      </c>
      <c r="AD75" s="23">
        <v>6</v>
      </c>
      <c r="AE75" s="23">
        <v>3</v>
      </c>
      <c r="AF75" s="24">
        <v>111826617</v>
      </c>
      <c r="AG75" s="25">
        <v>38558.19</v>
      </c>
    </row>
    <row r="76" spans="1:33">
      <c r="A76" s="17">
        <v>129546803</v>
      </c>
      <c r="B76" s="18" t="s">
        <v>132</v>
      </c>
      <c r="C76" s="18" t="s">
        <v>625</v>
      </c>
      <c r="D76" s="19">
        <v>3070948</v>
      </c>
      <c r="E76" s="19">
        <v>3005241.49</v>
      </c>
      <c r="F76" s="19">
        <v>65707</v>
      </c>
      <c r="G76" s="19">
        <v>0</v>
      </c>
      <c r="H76" s="19">
        <v>0</v>
      </c>
      <c r="I76" s="19">
        <v>0</v>
      </c>
      <c r="J76" s="19">
        <v>0</v>
      </c>
      <c r="K76" s="19">
        <v>0</v>
      </c>
      <c r="L76" s="19">
        <v>0</v>
      </c>
      <c r="M76" s="19">
        <v>0</v>
      </c>
      <c r="N76" s="19">
        <v>0</v>
      </c>
      <c r="O76" s="19">
        <v>0</v>
      </c>
      <c r="P76" s="19">
        <v>0</v>
      </c>
      <c r="Q76" s="19">
        <v>0</v>
      </c>
      <c r="R76" s="19">
        <v>0</v>
      </c>
      <c r="S76" s="20">
        <v>2.2000000000000001E-3</v>
      </c>
      <c r="T76" s="20">
        <v>4.5600000000000002E-2</v>
      </c>
      <c r="U76" s="21">
        <v>909</v>
      </c>
      <c r="V76" s="21">
        <v>905.31399999999996</v>
      </c>
      <c r="W76" s="21">
        <v>41.283999999999999</v>
      </c>
      <c r="X76" s="6">
        <v>2</v>
      </c>
      <c r="Y76" s="6">
        <v>311</v>
      </c>
      <c r="Z76" s="5">
        <v>0.48849999999999999</v>
      </c>
      <c r="AA76" s="5">
        <v>0.66930000000000001</v>
      </c>
      <c r="AB76" s="5">
        <v>0.62409999999999999</v>
      </c>
      <c r="AC76" s="22">
        <v>15.2</v>
      </c>
      <c r="AD76" s="23">
        <v>4</v>
      </c>
      <c r="AE76" s="23">
        <v>3</v>
      </c>
      <c r="AF76" s="24">
        <v>112936259</v>
      </c>
      <c r="AG76" s="25">
        <v>23140.57</v>
      </c>
    </row>
    <row r="77" spans="1:33">
      <c r="A77" s="17">
        <v>101308503</v>
      </c>
      <c r="B77" s="18" t="s">
        <v>328</v>
      </c>
      <c r="C77" s="18" t="s">
        <v>524</v>
      </c>
      <c r="D77" s="19">
        <v>3161639</v>
      </c>
      <c r="E77" s="19">
        <v>3129295.34</v>
      </c>
      <c r="F77" s="19">
        <v>32344</v>
      </c>
      <c r="G77" s="19">
        <v>0</v>
      </c>
      <c r="H77" s="19">
        <v>0</v>
      </c>
      <c r="I77" s="19">
        <v>0</v>
      </c>
      <c r="J77" s="19">
        <v>0</v>
      </c>
      <c r="K77" s="19">
        <v>0</v>
      </c>
      <c r="L77" s="19">
        <v>0</v>
      </c>
      <c r="M77" s="19">
        <v>0</v>
      </c>
      <c r="N77" s="19">
        <v>0</v>
      </c>
      <c r="O77" s="19">
        <v>0</v>
      </c>
      <c r="P77" s="19">
        <v>0</v>
      </c>
      <c r="Q77" s="19">
        <v>0</v>
      </c>
      <c r="R77" s="19">
        <v>0</v>
      </c>
      <c r="S77" s="20">
        <v>0</v>
      </c>
      <c r="T77" s="20">
        <v>3.39E-2</v>
      </c>
      <c r="U77" s="21">
        <v>841</v>
      </c>
      <c r="V77" s="21">
        <v>849.09299999999996</v>
      </c>
      <c r="W77" s="21">
        <v>28.745999999999999</v>
      </c>
      <c r="X77" s="6">
        <v>0</v>
      </c>
      <c r="Y77" s="6">
        <v>333</v>
      </c>
      <c r="Z77" s="5">
        <v>0.4592</v>
      </c>
      <c r="AA77" s="5">
        <v>0.35609999999999997</v>
      </c>
      <c r="AB77" s="5">
        <v>0.35560000000000003</v>
      </c>
      <c r="AC77" s="22">
        <v>17.7</v>
      </c>
      <c r="AD77" s="23">
        <v>6</v>
      </c>
      <c r="AE77" s="23">
        <v>3</v>
      </c>
      <c r="AF77" s="24">
        <v>113509338</v>
      </c>
      <c r="AG77" s="25">
        <v>98488.65</v>
      </c>
    </row>
    <row r="78" spans="1:33">
      <c r="A78" s="17">
        <v>106161703</v>
      </c>
      <c r="B78" s="18" t="s">
        <v>251</v>
      </c>
      <c r="C78" s="18" t="s">
        <v>540</v>
      </c>
      <c r="D78" s="19">
        <v>4910683</v>
      </c>
      <c r="E78" s="19">
        <v>4841579.13</v>
      </c>
      <c r="F78" s="19">
        <v>69104</v>
      </c>
      <c r="G78" s="19">
        <v>0</v>
      </c>
      <c r="H78" s="19">
        <v>0</v>
      </c>
      <c r="I78" s="19">
        <v>0</v>
      </c>
      <c r="J78" s="19">
        <v>0</v>
      </c>
      <c r="K78" s="19">
        <v>0</v>
      </c>
      <c r="L78" s="19">
        <v>0</v>
      </c>
      <c r="M78" s="19">
        <v>0</v>
      </c>
      <c r="N78" s="19">
        <v>0</v>
      </c>
      <c r="O78" s="19">
        <v>0</v>
      </c>
      <c r="P78" s="19">
        <v>0</v>
      </c>
      <c r="Q78" s="19">
        <v>0</v>
      </c>
      <c r="R78" s="19">
        <v>0</v>
      </c>
      <c r="S78" s="20">
        <v>0</v>
      </c>
      <c r="T78" s="20">
        <v>2.7300000000000001E-2</v>
      </c>
      <c r="U78" s="21">
        <v>955</v>
      </c>
      <c r="V78" s="21">
        <v>976.74900000000002</v>
      </c>
      <c r="W78" s="21">
        <v>26.713999999999999</v>
      </c>
      <c r="X78" s="6">
        <v>0</v>
      </c>
      <c r="Y78" s="6">
        <v>345</v>
      </c>
      <c r="Z78" s="5">
        <v>0.6946</v>
      </c>
      <c r="AA78" s="5">
        <v>0.66999999999999993</v>
      </c>
      <c r="AB78" s="5">
        <v>0.67689999999999995</v>
      </c>
      <c r="AC78" s="22">
        <v>14.3</v>
      </c>
      <c r="AD78" s="23">
        <v>6</v>
      </c>
      <c r="AE78" s="23">
        <v>3</v>
      </c>
      <c r="AF78" s="24">
        <v>115660784</v>
      </c>
      <c r="AG78" s="25">
        <v>55948.79</v>
      </c>
    </row>
    <row r="79" spans="1:33">
      <c r="A79" s="17">
        <v>101301303</v>
      </c>
      <c r="B79" s="18" t="s">
        <v>523</v>
      </c>
      <c r="C79" s="18" t="s">
        <v>524</v>
      </c>
      <c r="D79" s="19">
        <v>6674300</v>
      </c>
      <c r="E79" s="19">
        <v>6581297.3899999997</v>
      </c>
      <c r="F79" s="19">
        <v>93003</v>
      </c>
      <c r="G79" s="19">
        <v>0</v>
      </c>
      <c r="H79" s="19">
        <v>0</v>
      </c>
      <c r="I79" s="19">
        <v>0</v>
      </c>
      <c r="J79" s="19">
        <v>0</v>
      </c>
      <c r="K79" s="19">
        <v>0</v>
      </c>
      <c r="L79" s="19">
        <v>0</v>
      </c>
      <c r="M79" s="19">
        <v>0</v>
      </c>
      <c r="N79" s="19">
        <v>0</v>
      </c>
      <c r="O79" s="19">
        <v>0</v>
      </c>
      <c r="P79" s="19">
        <v>0</v>
      </c>
      <c r="Q79" s="19">
        <v>0</v>
      </c>
      <c r="R79" s="19">
        <v>0</v>
      </c>
      <c r="S79" s="20">
        <v>0</v>
      </c>
      <c r="T79" s="20">
        <v>4.02E-2</v>
      </c>
      <c r="U79" s="21">
        <v>1131</v>
      </c>
      <c r="V79" s="21">
        <v>1134.5630000000001</v>
      </c>
      <c r="W79" s="21">
        <v>45.553000000000004</v>
      </c>
      <c r="X79" s="6">
        <v>0</v>
      </c>
      <c r="Y79" s="6">
        <v>515</v>
      </c>
      <c r="Z79" s="5">
        <v>0.74850000000000005</v>
      </c>
      <c r="AA79" s="5">
        <v>0.76140000000000008</v>
      </c>
      <c r="AB79" s="5">
        <v>0.77470000000000006</v>
      </c>
      <c r="AC79" s="22">
        <v>21.1</v>
      </c>
      <c r="AD79" s="23">
        <v>6</v>
      </c>
      <c r="AE79" s="23">
        <v>3</v>
      </c>
      <c r="AF79" s="24">
        <v>116096518</v>
      </c>
      <c r="AG79" s="25">
        <v>72240.160000000003</v>
      </c>
    </row>
    <row r="80" spans="1:33">
      <c r="A80" s="17">
        <v>111316003</v>
      </c>
      <c r="B80" s="18" t="s">
        <v>538</v>
      </c>
      <c r="C80" s="18" t="s">
        <v>539</v>
      </c>
      <c r="D80" s="19">
        <v>8411589</v>
      </c>
      <c r="E80" s="19">
        <v>8281537.5999999996</v>
      </c>
      <c r="F80" s="19">
        <v>130051</v>
      </c>
      <c r="G80" s="19">
        <v>0</v>
      </c>
      <c r="H80" s="19">
        <v>0</v>
      </c>
      <c r="I80" s="19">
        <v>0</v>
      </c>
      <c r="J80" s="19">
        <v>0</v>
      </c>
      <c r="K80" s="19">
        <v>0</v>
      </c>
      <c r="L80" s="19">
        <v>0</v>
      </c>
      <c r="M80" s="19">
        <v>0</v>
      </c>
      <c r="N80" s="19">
        <v>0</v>
      </c>
      <c r="O80" s="19">
        <v>0</v>
      </c>
      <c r="P80" s="19">
        <v>0</v>
      </c>
      <c r="Q80" s="19">
        <v>0</v>
      </c>
      <c r="R80" s="19">
        <v>0</v>
      </c>
      <c r="S80" s="20">
        <v>1.9E-3</v>
      </c>
      <c r="T80" s="20">
        <v>1.52E-2</v>
      </c>
      <c r="U80" s="21">
        <v>1578</v>
      </c>
      <c r="V80" s="21">
        <v>1576.5129999999999</v>
      </c>
      <c r="W80" s="21">
        <v>23.979000000000003</v>
      </c>
      <c r="X80" s="6">
        <v>3</v>
      </c>
      <c r="Y80" s="6">
        <v>916</v>
      </c>
      <c r="Z80" s="5">
        <v>0.80779999999999996</v>
      </c>
      <c r="AA80" s="5">
        <v>0.7631</v>
      </c>
      <c r="AB80" s="5">
        <v>0.75849999999999995</v>
      </c>
      <c r="AC80" s="22">
        <v>13</v>
      </c>
      <c r="AD80" s="23">
        <v>6</v>
      </c>
      <c r="AE80" s="23">
        <v>3</v>
      </c>
      <c r="AF80" s="24">
        <v>116581584</v>
      </c>
      <c r="AG80" s="25">
        <v>74707.039999999994</v>
      </c>
    </row>
    <row r="81" spans="1:33">
      <c r="A81" s="17">
        <v>109422303</v>
      </c>
      <c r="B81" s="18" t="s">
        <v>525</v>
      </c>
      <c r="C81" s="18" t="s">
        <v>623</v>
      </c>
      <c r="D81" s="19">
        <v>7890874</v>
      </c>
      <c r="E81" s="19">
        <v>7789396.79</v>
      </c>
      <c r="F81" s="19">
        <v>101477</v>
      </c>
      <c r="G81" s="19">
        <v>0</v>
      </c>
      <c r="H81" s="19">
        <v>0</v>
      </c>
      <c r="I81" s="19">
        <v>0</v>
      </c>
      <c r="J81" s="19">
        <v>0</v>
      </c>
      <c r="K81" s="19">
        <v>0</v>
      </c>
      <c r="L81" s="19">
        <v>0</v>
      </c>
      <c r="M81" s="19">
        <v>0</v>
      </c>
      <c r="N81" s="19">
        <v>0</v>
      </c>
      <c r="O81" s="19">
        <v>0</v>
      </c>
      <c r="P81" s="19">
        <v>0</v>
      </c>
      <c r="Q81" s="19">
        <v>0</v>
      </c>
      <c r="R81" s="19">
        <v>0</v>
      </c>
      <c r="S81" s="20">
        <v>0</v>
      </c>
      <c r="T81" s="20">
        <v>2.0500000000000001E-2</v>
      </c>
      <c r="U81" s="21">
        <v>1219</v>
      </c>
      <c r="V81" s="21">
        <v>1232.5609999999999</v>
      </c>
      <c r="W81" s="21">
        <v>25.229000000000003</v>
      </c>
      <c r="X81" s="6">
        <v>0</v>
      </c>
      <c r="Y81" s="6">
        <v>535</v>
      </c>
      <c r="Z81" s="5">
        <v>0.75800000000000001</v>
      </c>
      <c r="AA81" s="5">
        <v>0.77079999999999993</v>
      </c>
      <c r="AB81" s="5">
        <v>0.76559999999999995</v>
      </c>
      <c r="AC81" s="22">
        <v>18.7</v>
      </c>
      <c r="AD81" s="23">
        <v>6</v>
      </c>
      <c r="AE81" s="23">
        <v>3</v>
      </c>
      <c r="AF81" s="24">
        <v>116940663</v>
      </c>
      <c r="AG81" s="25">
        <v>39698.6</v>
      </c>
    </row>
    <row r="82" spans="1:33">
      <c r="A82" s="17">
        <v>129548803</v>
      </c>
      <c r="B82" s="18" t="s">
        <v>553</v>
      </c>
      <c r="C82" s="18" t="s">
        <v>625</v>
      </c>
      <c r="D82" s="19">
        <v>6811636</v>
      </c>
      <c r="E82" s="19">
        <v>6722788</v>
      </c>
      <c r="F82" s="19">
        <v>88848</v>
      </c>
      <c r="G82" s="19">
        <v>0</v>
      </c>
      <c r="H82" s="19">
        <v>0</v>
      </c>
      <c r="I82" s="19">
        <v>0</v>
      </c>
      <c r="J82" s="19">
        <v>0</v>
      </c>
      <c r="K82" s="19">
        <v>0</v>
      </c>
      <c r="L82" s="19">
        <v>0</v>
      </c>
      <c r="M82" s="19">
        <v>0</v>
      </c>
      <c r="N82" s="19">
        <v>0</v>
      </c>
      <c r="O82" s="19">
        <v>0</v>
      </c>
      <c r="P82" s="19">
        <v>0</v>
      </c>
      <c r="Q82" s="19">
        <v>0</v>
      </c>
      <c r="R82" s="19">
        <v>0</v>
      </c>
      <c r="S82" s="20">
        <v>3.5999999999999999E-3</v>
      </c>
      <c r="T82" s="20">
        <v>3.2099999999999997E-2</v>
      </c>
      <c r="U82" s="21">
        <v>1101</v>
      </c>
      <c r="V82" s="21">
        <v>1109.8019999999999</v>
      </c>
      <c r="W82" s="21">
        <v>35.581000000000003</v>
      </c>
      <c r="X82" s="6">
        <v>4</v>
      </c>
      <c r="Y82" s="6">
        <v>467</v>
      </c>
      <c r="Z82" s="5">
        <v>0.72809999999999997</v>
      </c>
      <c r="AA82" s="5">
        <v>0.74719999999999998</v>
      </c>
      <c r="AB82" s="5">
        <v>0.74539999999999995</v>
      </c>
      <c r="AC82" s="22">
        <v>16.899999999999999</v>
      </c>
      <c r="AD82" s="23">
        <v>4</v>
      </c>
      <c r="AE82" s="23">
        <v>3</v>
      </c>
      <c r="AF82" s="24">
        <v>117786461</v>
      </c>
      <c r="AG82" s="25">
        <v>81059.48</v>
      </c>
    </row>
    <row r="83" spans="1:33">
      <c r="A83" s="17">
        <v>111317503</v>
      </c>
      <c r="B83" s="18" t="s">
        <v>164</v>
      </c>
      <c r="C83" s="18" t="s">
        <v>539</v>
      </c>
      <c r="D83" s="19">
        <v>6593402</v>
      </c>
      <c r="E83" s="19">
        <v>6507799.7400000002</v>
      </c>
      <c r="F83" s="19">
        <v>85602</v>
      </c>
      <c r="G83" s="19">
        <v>0</v>
      </c>
      <c r="H83" s="19">
        <v>0</v>
      </c>
      <c r="I83" s="19">
        <v>0</v>
      </c>
      <c r="J83" s="19">
        <v>0</v>
      </c>
      <c r="K83" s="19">
        <v>0</v>
      </c>
      <c r="L83" s="19">
        <v>0</v>
      </c>
      <c r="M83" s="19">
        <v>0</v>
      </c>
      <c r="N83" s="19">
        <v>0</v>
      </c>
      <c r="O83" s="19">
        <v>0</v>
      </c>
      <c r="P83" s="19">
        <v>0</v>
      </c>
      <c r="Q83" s="19">
        <v>0</v>
      </c>
      <c r="R83" s="19">
        <v>0</v>
      </c>
      <c r="S83" s="20">
        <v>0</v>
      </c>
      <c r="T83" s="20">
        <v>2.2200000000000001E-2</v>
      </c>
      <c r="U83" s="21">
        <v>1226</v>
      </c>
      <c r="V83" s="21">
        <v>1242.855</v>
      </c>
      <c r="W83" s="21">
        <v>27.546999999999997</v>
      </c>
      <c r="X83" s="6">
        <v>0</v>
      </c>
      <c r="Y83" s="6">
        <v>558</v>
      </c>
      <c r="Z83" s="5">
        <v>0.74490000000000001</v>
      </c>
      <c r="AA83" s="5">
        <v>0.64650000000000007</v>
      </c>
      <c r="AB83" s="5">
        <v>0.65800000000000003</v>
      </c>
      <c r="AC83" s="22">
        <v>9.1999999999999993</v>
      </c>
      <c r="AD83" s="23">
        <v>6</v>
      </c>
      <c r="AE83" s="23">
        <v>3</v>
      </c>
      <c r="AF83" s="24">
        <v>118603441</v>
      </c>
      <c r="AG83" s="25">
        <v>69039.759999999995</v>
      </c>
    </row>
    <row r="84" spans="1:33">
      <c r="A84" s="17">
        <v>109246003</v>
      </c>
      <c r="B84" s="18" t="s">
        <v>302</v>
      </c>
      <c r="C84" s="18" t="s">
        <v>301</v>
      </c>
      <c r="D84" s="19">
        <v>4911953</v>
      </c>
      <c r="E84" s="19">
        <v>4841285.17</v>
      </c>
      <c r="F84" s="19">
        <v>70668</v>
      </c>
      <c r="G84" s="19">
        <v>0</v>
      </c>
      <c r="H84" s="19">
        <v>0</v>
      </c>
      <c r="I84" s="19">
        <v>0</v>
      </c>
      <c r="J84" s="19">
        <v>0</v>
      </c>
      <c r="K84" s="19">
        <v>0</v>
      </c>
      <c r="L84" s="19">
        <v>0</v>
      </c>
      <c r="M84" s="19">
        <v>0</v>
      </c>
      <c r="N84" s="19">
        <v>0</v>
      </c>
      <c r="O84" s="19">
        <v>0</v>
      </c>
      <c r="P84" s="19">
        <v>0</v>
      </c>
      <c r="Q84" s="19">
        <v>0</v>
      </c>
      <c r="R84" s="19">
        <v>0</v>
      </c>
      <c r="S84" s="20">
        <v>0</v>
      </c>
      <c r="T84" s="20">
        <v>7.4000000000000003E-3</v>
      </c>
      <c r="U84" s="21">
        <v>949</v>
      </c>
      <c r="V84" s="21">
        <v>959.14</v>
      </c>
      <c r="W84" s="21">
        <v>7.0659999999999998</v>
      </c>
      <c r="X84" s="6">
        <v>0</v>
      </c>
      <c r="Y84" s="6">
        <v>390</v>
      </c>
      <c r="Z84" s="5">
        <v>0.66290000000000004</v>
      </c>
      <c r="AA84" s="5">
        <v>0.6895</v>
      </c>
      <c r="AB84" s="5">
        <v>0.70220000000000005</v>
      </c>
      <c r="AC84" s="22">
        <v>18.7</v>
      </c>
      <c r="AD84" s="23">
        <v>6</v>
      </c>
      <c r="AE84" s="23">
        <v>3</v>
      </c>
      <c r="AF84" s="24">
        <v>118667074</v>
      </c>
      <c r="AG84" s="25">
        <v>10100.9</v>
      </c>
    </row>
    <row r="85" spans="1:33">
      <c r="A85" s="17">
        <v>117576303</v>
      </c>
      <c r="B85" s="18" t="s">
        <v>311</v>
      </c>
      <c r="C85" s="18" t="s">
        <v>312</v>
      </c>
      <c r="D85" s="19">
        <v>2477733</v>
      </c>
      <c r="E85" s="19">
        <v>2457338.0099999998</v>
      </c>
      <c r="F85" s="19">
        <v>20395</v>
      </c>
      <c r="G85" s="19">
        <v>0</v>
      </c>
      <c r="H85" s="19">
        <v>0</v>
      </c>
      <c r="I85" s="19">
        <v>0</v>
      </c>
      <c r="J85" s="19">
        <v>0</v>
      </c>
      <c r="K85" s="19">
        <v>0</v>
      </c>
      <c r="L85" s="19">
        <v>0</v>
      </c>
      <c r="M85" s="19">
        <v>0</v>
      </c>
      <c r="N85" s="19">
        <v>0</v>
      </c>
      <c r="O85" s="19">
        <v>0</v>
      </c>
      <c r="P85" s="19">
        <v>0</v>
      </c>
      <c r="Q85" s="19">
        <v>0</v>
      </c>
      <c r="R85" s="19">
        <v>0</v>
      </c>
      <c r="S85" s="20">
        <v>0</v>
      </c>
      <c r="T85" s="20">
        <v>4.8800000000000003E-2</v>
      </c>
      <c r="U85" s="21">
        <v>681</v>
      </c>
      <c r="V85" s="21">
        <v>694.27599999999995</v>
      </c>
      <c r="W85" s="21">
        <v>33.862000000000002</v>
      </c>
      <c r="X85" s="6">
        <v>0</v>
      </c>
      <c r="Y85" s="6">
        <v>199</v>
      </c>
      <c r="Z85" s="5">
        <v>0.5141</v>
      </c>
      <c r="AA85" s="5">
        <v>0.27729999999999999</v>
      </c>
      <c r="AB85" s="5">
        <v>0.2515</v>
      </c>
      <c r="AC85" s="22">
        <v>10.4</v>
      </c>
      <c r="AD85" s="23">
        <v>8</v>
      </c>
      <c r="AE85" s="23">
        <v>3</v>
      </c>
      <c r="AF85" s="24">
        <v>119354094</v>
      </c>
      <c r="AG85" s="25">
        <v>114332.32</v>
      </c>
    </row>
    <row r="86" spans="1:33">
      <c r="A86" s="17">
        <v>110179003</v>
      </c>
      <c r="B86" s="18" t="s">
        <v>551</v>
      </c>
      <c r="C86" s="18" t="s">
        <v>517</v>
      </c>
      <c r="D86" s="19">
        <v>7077100</v>
      </c>
      <c r="E86" s="19">
        <v>6984371.71</v>
      </c>
      <c r="F86" s="19">
        <v>92728</v>
      </c>
      <c r="G86" s="19">
        <v>0</v>
      </c>
      <c r="H86" s="19">
        <v>0</v>
      </c>
      <c r="I86" s="19">
        <v>0</v>
      </c>
      <c r="J86" s="19">
        <v>0</v>
      </c>
      <c r="K86" s="19">
        <v>0</v>
      </c>
      <c r="L86" s="19">
        <v>0</v>
      </c>
      <c r="M86" s="19">
        <v>0</v>
      </c>
      <c r="N86" s="19">
        <v>0</v>
      </c>
      <c r="O86" s="19">
        <v>0</v>
      </c>
      <c r="P86" s="19">
        <v>0</v>
      </c>
      <c r="Q86" s="19">
        <v>0</v>
      </c>
      <c r="R86" s="19">
        <v>0</v>
      </c>
      <c r="S86" s="20">
        <v>8.9999999999999998E-4</v>
      </c>
      <c r="T86" s="20">
        <v>3.2500000000000001E-2</v>
      </c>
      <c r="U86" s="21">
        <v>1150</v>
      </c>
      <c r="V86" s="21">
        <v>1171.644</v>
      </c>
      <c r="W86" s="21">
        <v>38.048999999999999</v>
      </c>
      <c r="X86" s="6">
        <v>1</v>
      </c>
      <c r="Y86" s="6">
        <v>492</v>
      </c>
      <c r="Z86" s="5">
        <v>0.76770000000000005</v>
      </c>
      <c r="AA86" s="5">
        <v>0.74659999999999993</v>
      </c>
      <c r="AB86" s="5">
        <v>0.75119999999999998</v>
      </c>
      <c r="AC86" s="22">
        <v>17.100000000000001</v>
      </c>
      <c r="AD86" s="23">
        <v>6</v>
      </c>
      <c r="AE86" s="23">
        <v>3</v>
      </c>
      <c r="AF86" s="24">
        <v>120664530</v>
      </c>
      <c r="AG86" s="25">
        <v>64264.14</v>
      </c>
    </row>
    <row r="87" spans="1:33">
      <c r="A87" s="17">
        <v>117086003</v>
      </c>
      <c r="B87" s="18" t="s">
        <v>369</v>
      </c>
      <c r="C87" s="18" t="s">
        <v>418</v>
      </c>
      <c r="D87" s="19">
        <v>5742189</v>
      </c>
      <c r="E87" s="19">
        <v>5665637.1500000004</v>
      </c>
      <c r="F87" s="19">
        <v>76552</v>
      </c>
      <c r="G87" s="19">
        <v>0</v>
      </c>
      <c r="H87" s="19">
        <v>0</v>
      </c>
      <c r="I87" s="19">
        <v>0</v>
      </c>
      <c r="J87" s="19">
        <v>0</v>
      </c>
      <c r="K87" s="19">
        <v>0</v>
      </c>
      <c r="L87" s="19">
        <v>0</v>
      </c>
      <c r="M87" s="19">
        <v>0</v>
      </c>
      <c r="N87" s="19">
        <v>0</v>
      </c>
      <c r="O87" s="19">
        <v>0</v>
      </c>
      <c r="P87" s="19">
        <v>0</v>
      </c>
      <c r="Q87" s="19">
        <v>0</v>
      </c>
      <c r="R87" s="19">
        <v>0</v>
      </c>
      <c r="S87" s="20">
        <v>0</v>
      </c>
      <c r="T87" s="20">
        <v>1.0699999999999999E-2</v>
      </c>
      <c r="U87" s="21">
        <v>1041</v>
      </c>
      <c r="V87" s="21">
        <v>1069.1790000000001</v>
      </c>
      <c r="W87" s="21">
        <v>11.474</v>
      </c>
      <c r="X87" s="6">
        <v>0</v>
      </c>
      <c r="Y87" s="6">
        <v>474</v>
      </c>
      <c r="Z87" s="5">
        <v>0.68969999999999998</v>
      </c>
      <c r="AA87" s="5">
        <v>0.68090000000000006</v>
      </c>
      <c r="AB87" s="5">
        <v>0.69869999999999999</v>
      </c>
      <c r="AC87" s="22">
        <v>23.6</v>
      </c>
      <c r="AD87" s="23">
        <v>6</v>
      </c>
      <c r="AE87" s="23">
        <v>3</v>
      </c>
      <c r="AF87" s="24">
        <v>123626718</v>
      </c>
      <c r="AG87" s="25">
        <v>41600.06</v>
      </c>
    </row>
    <row r="88" spans="1:33">
      <c r="A88" s="17">
        <v>115226103</v>
      </c>
      <c r="B88" s="18" t="s">
        <v>283</v>
      </c>
      <c r="C88" s="18" t="s">
        <v>511</v>
      </c>
      <c r="D88" s="19">
        <v>3871060</v>
      </c>
      <c r="E88" s="19">
        <v>3819059.77</v>
      </c>
      <c r="F88" s="19">
        <v>52000</v>
      </c>
      <c r="G88" s="19">
        <v>0</v>
      </c>
      <c r="H88" s="19">
        <v>0</v>
      </c>
      <c r="I88" s="19">
        <v>0</v>
      </c>
      <c r="J88" s="19">
        <v>0</v>
      </c>
      <c r="K88" s="19">
        <v>0</v>
      </c>
      <c r="L88" s="19">
        <v>0</v>
      </c>
      <c r="M88" s="19">
        <v>0</v>
      </c>
      <c r="N88" s="19">
        <v>0</v>
      </c>
      <c r="O88" s="19">
        <v>0</v>
      </c>
      <c r="P88" s="19">
        <v>0</v>
      </c>
      <c r="Q88" s="19">
        <v>0</v>
      </c>
      <c r="R88" s="19">
        <v>0</v>
      </c>
      <c r="S88" s="20">
        <v>0</v>
      </c>
      <c r="T88" s="20">
        <v>2.0500000000000001E-2</v>
      </c>
      <c r="U88" s="21">
        <v>814</v>
      </c>
      <c r="V88" s="21">
        <v>833.16700000000003</v>
      </c>
      <c r="W88" s="21">
        <v>17.042000000000002</v>
      </c>
      <c r="X88" s="6">
        <v>0</v>
      </c>
      <c r="Y88" s="6">
        <v>259</v>
      </c>
      <c r="Z88" s="5">
        <v>0.63049999999999995</v>
      </c>
      <c r="AA88" s="5">
        <v>0.59150000000000003</v>
      </c>
      <c r="AB88" s="5">
        <v>0.58120000000000005</v>
      </c>
      <c r="AC88" s="22">
        <v>20.100000000000001</v>
      </c>
      <c r="AD88" s="23">
        <v>3</v>
      </c>
      <c r="AE88" s="23">
        <v>3</v>
      </c>
      <c r="AF88" s="24">
        <v>126507719</v>
      </c>
      <c r="AG88" s="25">
        <v>50022.33</v>
      </c>
    </row>
    <row r="89" spans="1:33">
      <c r="A89" s="17">
        <v>101631503</v>
      </c>
      <c r="B89" s="18" t="s">
        <v>20</v>
      </c>
      <c r="C89" s="18" t="s">
        <v>567</v>
      </c>
      <c r="D89" s="19">
        <v>5679038</v>
      </c>
      <c r="E89" s="19">
        <v>5607648.4100000001</v>
      </c>
      <c r="F89" s="19">
        <v>71390</v>
      </c>
      <c r="G89" s="19">
        <v>0</v>
      </c>
      <c r="H89" s="19">
        <v>0</v>
      </c>
      <c r="I89" s="19">
        <v>0</v>
      </c>
      <c r="J89" s="19">
        <v>0</v>
      </c>
      <c r="K89" s="19">
        <v>0</v>
      </c>
      <c r="L89" s="19">
        <v>0</v>
      </c>
      <c r="M89" s="19">
        <v>0</v>
      </c>
      <c r="N89" s="19">
        <v>0</v>
      </c>
      <c r="O89" s="19">
        <v>0</v>
      </c>
      <c r="P89" s="19">
        <v>0</v>
      </c>
      <c r="Q89" s="19">
        <v>0</v>
      </c>
      <c r="R89" s="19">
        <v>0</v>
      </c>
      <c r="S89" s="20">
        <v>0</v>
      </c>
      <c r="T89" s="20">
        <v>4.1599999999999998E-2</v>
      </c>
      <c r="U89" s="21">
        <v>979</v>
      </c>
      <c r="V89" s="21">
        <v>983.39400000000001</v>
      </c>
      <c r="W89" s="21">
        <v>40.940999999999995</v>
      </c>
      <c r="X89" s="6">
        <v>0</v>
      </c>
      <c r="Y89" s="6">
        <v>405</v>
      </c>
      <c r="Z89" s="5">
        <v>0.71319999999999995</v>
      </c>
      <c r="AA89" s="5">
        <v>0.67520000000000002</v>
      </c>
      <c r="AB89" s="5">
        <v>0.6774</v>
      </c>
      <c r="AC89" s="22">
        <v>14.6</v>
      </c>
      <c r="AD89" s="23">
        <v>4</v>
      </c>
      <c r="AE89" s="23">
        <v>3</v>
      </c>
      <c r="AF89" s="24">
        <v>126664166</v>
      </c>
      <c r="AG89" s="25">
        <v>73443.539999999994</v>
      </c>
    </row>
    <row r="90" spans="1:33">
      <c r="A90" s="17">
        <v>108114503</v>
      </c>
      <c r="B90" s="18" t="s">
        <v>543</v>
      </c>
      <c r="C90" s="18" t="s">
        <v>618</v>
      </c>
      <c r="D90" s="19">
        <v>8469774</v>
      </c>
      <c r="E90" s="19">
        <v>8370612.1399999997</v>
      </c>
      <c r="F90" s="19">
        <v>99162</v>
      </c>
      <c r="G90" s="19">
        <v>0</v>
      </c>
      <c r="H90" s="19">
        <v>0</v>
      </c>
      <c r="I90" s="19">
        <v>0</v>
      </c>
      <c r="J90" s="19">
        <v>0</v>
      </c>
      <c r="K90" s="19">
        <v>0</v>
      </c>
      <c r="L90" s="19">
        <v>0</v>
      </c>
      <c r="M90" s="19">
        <v>0</v>
      </c>
      <c r="N90" s="19">
        <v>0</v>
      </c>
      <c r="O90" s="19">
        <v>0</v>
      </c>
      <c r="P90" s="19">
        <v>0</v>
      </c>
      <c r="Q90" s="19">
        <v>0</v>
      </c>
      <c r="R90" s="19">
        <v>0</v>
      </c>
      <c r="S90" s="20">
        <v>8.0000000000000004E-4</v>
      </c>
      <c r="T90" s="20">
        <v>1.8599999999999998E-2</v>
      </c>
      <c r="U90" s="21">
        <v>1201</v>
      </c>
      <c r="V90" s="21">
        <v>1211.249</v>
      </c>
      <c r="W90" s="21">
        <v>22.524000000000001</v>
      </c>
      <c r="X90" s="6">
        <v>1</v>
      </c>
      <c r="Y90" s="6">
        <v>488</v>
      </c>
      <c r="Z90" s="5">
        <v>0.78739999999999999</v>
      </c>
      <c r="AA90" s="5">
        <v>0.76449999999999996</v>
      </c>
      <c r="AB90" s="5">
        <v>0.77090000000000003</v>
      </c>
      <c r="AC90" s="22">
        <v>14.2</v>
      </c>
      <c r="AD90" s="23">
        <v>4</v>
      </c>
      <c r="AE90" s="23">
        <v>3</v>
      </c>
      <c r="AF90" s="24">
        <v>126881568</v>
      </c>
      <c r="AG90" s="25">
        <v>38683.82</v>
      </c>
    </row>
    <row r="91" spans="1:33">
      <c r="A91" s="17">
        <v>104437503</v>
      </c>
      <c r="B91" s="18" t="s">
        <v>407</v>
      </c>
      <c r="C91" s="18" t="s">
        <v>620</v>
      </c>
      <c r="D91" s="19">
        <v>5233890</v>
      </c>
      <c r="E91" s="19">
        <v>5159513.74</v>
      </c>
      <c r="F91" s="19">
        <v>74376</v>
      </c>
      <c r="G91" s="19">
        <v>0</v>
      </c>
      <c r="H91" s="19">
        <v>0</v>
      </c>
      <c r="I91" s="19">
        <v>0</v>
      </c>
      <c r="J91" s="19">
        <v>0</v>
      </c>
      <c r="K91" s="19">
        <v>0</v>
      </c>
      <c r="L91" s="19">
        <v>0</v>
      </c>
      <c r="M91" s="19">
        <v>0</v>
      </c>
      <c r="N91" s="19">
        <v>0</v>
      </c>
      <c r="O91" s="19">
        <v>0</v>
      </c>
      <c r="P91" s="19">
        <v>0</v>
      </c>
      <c r="Q91" s="19">
        <v>0</v>
      </c>
      <c r="R91" s="19">
        <v>0</v>
      </c>
      <c r="S91" s="20">
        <v>8.9999999999999998E-4</v>
      </c>
      <c r="T91" s="20">
        <v>2.9700000000000001E-2</v>
      </c>
      <c r="U91" s="21">
        <v>1049</v>
      </c>
      <c r="V91" s="21">
        <v>1064.644</v>
      </c>
      <c r="W91" s="21">
        <v>31.659999999999997</v>
      </c>
      <c r="X91" s="6">
        <v>1</v>
      </c>
      <c r="Y91" s="6">
        <v>307</v>
      </c>
      <c r="Z91" s="5">
        <v>0.68510000000000004</v>
      </c>
      <c r="AA91" s="5">
        <v>0.65649999999999997</v>
      </c>
      <c r="AB91" s="5">
        <v>0.67090000000000005</v>
      </c>
      <c r="AC91" s="22">
        <v>15.5</v>
      </c>
      <c r="AD91" s="23">
        <v>5</v>
      </c>
      <c r="AE91" s="23">
        <v>3</v>
      </c>
      <c r="AF91" s="24">
        <v>127315977</v>
      </c>
      <c r="AG91" s="25">
        <v>40283.21</v>
      </c>
    </row>
    <row r="92" spans="1:33">
      <c r="A92" s="17">
        <v>128328003</v>
      </c>
      <c r="B92" s="18" t="s">
        <v>437</v>
      </c>
      <c r="C92" s="18" t="s">
        <v>546</v>
      </c>
      <c r="D92" s="19">
        <v>8611836</v>
      </c>
      <c r="E92" s="19">
        <v>8520847.8100000005</v>
      </c>
      <c r="F92" s="19">
        <v>90988</v>
      </c>
      <c r="G92" s="19">
        <v>0</v>
      </c>
      <c r="H92" s="19">
        <v>0</v>
      </c>
      <c r="I92" s="19">
        <v>0</v>
      </c>
      <c r="J92" s="19">
        <v>0</v>
      </c>
      <c r="K92" s="19">
        <v>0</v>
      </c>
      <c r="L92" s="19">
        <v>0</v>
      </c>
      <c r="M92" s="19">
        <v>0</v>
      </c>
      <c r="N92" s="19">
        <v>0</v>
      </c>
      <c r="O92" s="19">
        <v>0</v>
      </c>
      <c r="P92" s="19">
        <v>0</v>
      </c>
      <c r="Q92" s="19">
        <v>0</v>
      </c>
      <c r="R92" s="19">
        <v>0</v>
      </c>
      <c r="S92" s="20">
        <v>1.6999999999999999E-3</v>
      </c>
      <c r="T92" s="20">
        <v>3.1800000000000002E-2</v>
      </c>
      <c r="U92" s="21">
        <v>1202</v>
      </c>
      <c r="V92" s="21">
        <v>1209.2940000000001</v>
      </c>
      <c r="W92" s="21">
        <v>38.459999999999994</v>
      </c>
      <c r="X92" s="6">
        <v>2</v>
      </c>
      <c r="Y92" s="6">
        <v>444</v>
      </c>
      <c r="Z92" s="5">
        <v>0.79820000000000002</v>
      </c>
      <c r="AA92" s="5">
        <v>0.70090000000000008</v>
      </c>
      <c r="AB92" s="5">
        <v>0.71799999999999997</v>
      </c>
      <c r="AC92" s="22">
        <v>16.399999999999999</v>
      </c>
      <c r="AD92" s="23">
        <v>6</v>
      </c>
      <c r="AE92" s="23">
        <v>3</v>
      </c>
      <c r="AF92" s="24">
        <v>127721743</v>
      </c>
      <c r="AG92" s="25">
        <v>30313.38</v>
      </c>
    </row>
    <row r="93" spans="1:33">
      <c r="A93" s="17">
        <v>107654103</v>
      </c>
      <c r="B93" s="18" t="s">
        <v>563</v>
      </c>
      <c r="C93" s="18" t="s">
        <v>549</v>
      </c>
      <c r="D93" s="19">
        <v>7733702</v>
      </c>
      <c r="E93" s="19">
        <v>7636213.3799999999</v>
      </c>
      <c r="F93" s="19">
        <v>97489</v>
      </c>
      <c r="G93" s="19">
        <v>0</v>
      </c>
      <c r="H93" s="19">
        <v>0</v>
      </c>
      <c r="I93" s="19">
        <v>0</v>
      </c>
      <c r="J93" s="19">
        <v>0</v>
      </c>
      <c r="K93" s="19">
        <v>0</v>
      </c>
      <c r="L93" s="19">
        <v>0</v>
      </c>
      <c r="M93" s="19">
        <v>0</v>
      </c>
      <c r="N93" s="19">
        <v>0</v>
      </c>
      <c r="O93" s="19">
        <v>0</v>
      </c>
      <c r="P93" s="19">
        <v>0</v>
      </c>
      <c r="Q93" s="19">
        <v>0</v>
      </c>
      <c r="R93" s="19">
        <v>0</v>
      </c>
      <c r="S93" s="20">
        <v>0</v>
      </c>
      <c r="T93" s="20">
        <v>5.5E-2</v>
      </c>
      <c r="U93" s="21">
        <v>1220</v>
      </c>
      <c r="V93" s="21">
        <v>1228.797</v>
      </c>
      <c r="W93" s="21">
        <v>67.60199999999999</v>
      </c>
      <c r="X93" s="6">
        <v>0</v>
      </c>
      <c r="Y93" s="6">
        <v>646</v>
      </c>
      <c r="Z93" s="5">
        <v>0.67579999999999996</v>
      </c>
      <c r="AA93" s="5">
        <v>0.7399</v>
      </c>
      <c r="AB93" s="5">
        <v>0.74809999999999999</v>
      </c>
      <c r="AC93" s="22">
        <v>19.7</v>
      </c>
      <c r="AD93" s="23">
        <v>3</v>
      </c>
      <c r="AE93" s="23">
        <v>3</v>
      </c>
      <c r="AF93" s="24">
        <v>129116177</v>
      </c>
      <c r="AG93" s="25">
        <v>85127.32</v>
      </c>
    </row>
    <row r="94" spans="1:33">
      <c r="A94" s="17">
        <v>103028853</v>
      </c>
      <c r="B94" s="18" t="s">
        <v>507</v>
      </c>
      <c r="C94" s="18" t="s">
        <v>611</v>
      </c>
      <c r="D94" s="19">
        <v>8443578</v>
      </c>
      <c r="E94" s="19">
        <v>8292538.2800000003</v>
      </c>
      <c r="F94" s="19">
        <v>151040</v>
      </c>
      <c r="G94" s="19">
        <v>0</v>
      </c>
      <c r="H94" s="19">
        <v>0</v>
      </c>
      <c r="I94" s="19">
        <v>0</v>
      </c>
      <c r="J94" s="19">
        <v>0</v>
      </c>
      <c r="K94" s="19">
        <v>0</v>
      </c>
      <c r="L94" s="19">
        <v>0</v>
      </c>
      <c r="M94" s="19">
        <v>0</v>
      </c>
      <c r="N94" s="19">
        <v>0</v>
      </c>
      <c r="O94" s="19">
        <v>0</v>
      </c>
      <c r="P94" s="19">
        <v>0</v>
      </c>
      <c r="Q94" s="19">
        <v>0</v>
      </c>
      <c r="R94" s="19">
        <v>0</v>
      </c>
      <c r="S94" s="20">
        <v>3.5000000000000001E-3</v>
      </c>
      <c r="T94" s="20">
        <v>0.16470000000000001</v>
      </c>
      <c r="U94" s="21">
        <v>1736</v>
      </c>
      <c r="V94" s="21">
        <v>1718.8430000000001</v>
      </c>
      <c r="W94" s="21">
        <v>283.14999999999998</v>
      </c>
      <c r="X94" s="6">
        <v>6</v>
      </c>
      <c r="Y94" s="6">
        <v>1167</v>
      </c>
      <c r="Z94" s="5">
        <v>0.67649999999999999</v>
      </c>
      <c r="AA94" s="5">
        <v>0.80559999999999998</v>
      </c>
      <c r="AB94" s="5">
        <v>0.79910000000000003</v>
      </c>
      <c r="AC94" s="22">
        <v>29.6</v>
      </c>
      <c r="AD94" s="23">
        <v>2</v>
      </c>
      <c r="AE94" s="23">
        <v>3</v>
      </c>
      <c r="AF94" s="24">
        <v>129730402</v>
      </c>
      <c r="AG94" s="25">
        <v>463532.56</v>
      </c>
    </row>
    <row r="95" spans="1:33">
      <c r="A95" s="17">
        <v>129547803</v>
      </c>
      <c r="B95" s="18" t="s">
        <v>135</v>
      </c>
      <c r="C95" s="18" t="s">
        <v>625</v>
      </c>
      <c r="D95" s="19">
        <v>4378688</v>
      </c>
      <c r="E95" s="19">
        <v>4326967.8499999996</v>
      </c>
      <c r="F95" s="19">
        <v>51720</v>
      </c>
      <c r="G95" s="19">
        <v>0</v>
      </c>
      <c r="H95" s="19">
        <v>0</v>
      </c>
      <c r="I95" s="19">
        <v>0</v>
      </c>
      <c r="J95" s="19">
        <v>0</v>
      </c>
      <c r="K95" s="19">
        <v>0</v>
      </c>
      <c r="L95" s="19">
        <v>0</v>
      </c>
      <c r="M95" s="19">
        <v>0</v>
      </c>
      <c r="N95" s="19">
        <v>0</v>
      </c>
      <c r="O95" s="19">
        <v>0</v>
      </c>
      <c r="P95" s="19">
        <v>0</v>
      </c>
      <c r="Q95" s="19">
        <v>0</v>
      </c>
      <c r="R95" s="19">
        <v>0</v>
      </c>
      <c r="S95" s="20">
        <v>0</v>
      </c>
      <c r="T95" s="20">
        <v>5.7999999999999996E-3</v>
      </c>
      <c r="U95" s="21">
        <v>859</v>
      </c>
      <c r="V95" s="21">
        <v>869.46500000000003</v>
      </c>
      <c r="W95" s="21">
        <v>5.077</v>
      </c>
      <c r="X95" s="6">
        <v>0</v>
      </c>
      <c r="Y95" s="6">
        <v>327</v>
      </c>
      <c r="Z95" s="5">
        <v>0.68600000000000005</v>
      </c>
      <c r="AA95" s="5">
        <v>0.5575</v>
      </c>
      <c r="AB95" s="5">
        <v>0.57379999999999998</v>
      </c>
      <c r="AC95" s="22">
        <v>13.1</v>
      </c>
      <c r="AD95" s="23">
        <v>4</v>
      </c>
      <c r="AE95" s="23">
        <v>3</v>
      </c>
      <c r="AF95" s="24">
        <v>129983141</v>
      </c>
      <c r="AG95" s="25">
        <v>15506.29</v>
      </c>
    </row>
    <row r="96" spans="1:33">
      <c r="A96" s="17">
        <v>115504003</v>
      </c>
      <c r="B96" s="18" t="s">
        <v>118</v>
      </c>
      <c r="C96" s="18" t="s">
        <v>117</v>
      </c>
      <c r="D96" s="19">
        <v>5624780</v>
      </c>
      <c r="E96" s="19">
        <v>5542619.1299999999</v>
      </c>
      <c r="F96" s="19">
        <v>82161</v>
      </c>
      <c r="G96" s="19">
        <v>0</v>
      </c>
      <c r="H96" s="19">
        <v>0</v>
      </c>
      <c r="I96" s="19">
        <v>0</v>
      </c>
      <c r="J96" s="19">
        <v>0</v>
      </c>
      <c r="K96" s="19">
        <v>0</v>
      </c>
      <c r="L96" s="19">
        <v>0</v>
      </c>
      <c r="M96" s="19">
        <v>0</v>
      </c>
      <c r="N96" s="19">
        <v>0</v>
      </c>
      <c r="O96" s="19">
        <v>0</v>
      </c>
      <c r="P96" s="19">
        <v>0</v>
      </c>
      <c r="Q96" s="19">
        <v>0</v>
      </c>
      <c r="R96" s="19">
        <v>0</v>
      </c>
      <c r="S96" s="20">
        <v>2.5000000000000001E-3</v>
      </c>
      <c r="T96" s="20">
        <v>3.49E-2</v>
      </c>
      <c r="U96" s="21">
        <v>1176</v>
      </c>
      <c r="V96" s="21">
        <v>1181.385</v>
      </c>
      <c r="W96" s="21">
        <v>41.179000000000009</v>
      </c>
      <c r="X96" s="6">
        <v>3</v>
      </c>
      <c r="Y96" s="6">
        <v>506</v>
      </c>
      <c r="Z96" s="5">
        <v>0.70740000000000003</v>
      </c>
      <c r="AA96" s="5">
        <v>0.64690000000000003</v>
      </c>
      <c r="AB96" s="5">
        <v>0.64649999999999996</v>
      </c>
      <c r="AC96" s="22">
        <v>18.3</v>
      </c>
      <c r="AD96" s="23">
        <v>6</v>
      </c>
      <c r="AE96" s="23">
        <v>3</v>
      </c>
      <c r="AF96" s="24">
        <v>131086453</v>
      </c>
      <c r="AG96" s="25">
        <v>93790.02</v>
      </c>
    </row>
    <row r="97" spans="1:33">
      <c r="A97" s="17">
        <v>106168003</v>
      </c>
      <c r="B97" s="18" t="s">
        <v>430</v>
      </c>
      <c r="C97" s="18" t="s">
        <v>540</v>
      </c>
      <c r="D97" s="19">
        <v>8354646</v>
      </c>
      <c r="E97" s="19">
        <v>8263038.4900000002</v>
      </c>
      <c r="F97" s="19">
        <v>91608</v>
      </c>
      <c r="G97" s="19">
        <v>0</v>
      </c>
      <c r="H97" s="19">
        <v>0</v>
      </c>
      <c r="I97" s="19">
        <v>0</v>
      </c>
      <c r="J97" s="19">
        <v>0</v>
      </c>
      <c r="K97" s="19">
        <v>0</v>
      </c>
      <c r="L97" s="19">
        <v>0</v>
      </c>
      <c r="M97" s="19">
        <v>0</v>
      </c>
      <c r="N97" s="19">
        <v>0</v>
      </c>
      <c r="O97" s="19">
        <v>0</v>
      </c>
      <c r="P97" s="19">
        <v>0</v>
      </c>
      <c r="Q97" s="19">
        <v>0</v>
      </c>
      <c r="R97" s="19">
        <v>0</v>
      </c>
      <c r="S97" s="20">
        <v>0</v>
      </c>
      <c r="T97" s="20">
        <v>1.35E-2</v>
      </c>
      <c r="U97" s="21">
        <v>1193</v>
      </c>
      <c r="V97" s="21">
        <v>1213.056</v>
      </c>
      <c r="W97" s="21">
        <v>16.406999999999996</v>
      </c>
      <c r="X97" s="6">
        <v>0</v>
      </c>
      <c r="Y97" s="6">
        <v>497</v>
      </c>
      <c r="Z97" s="5">
        <v>0.75880000000000003</v>
      </c>
      <c r="AA97" s="5">
        <v>0.71099999999999997</v>
      </c>
      <c r="AB97" s="5">
        <v>0.71419999999999995</v>
      </c>
      <c r="AC97" s="22">
        <v>10</v>
      </c>
      <c r="AD97" s="23">
        <v>6</v>
      </c>
      <c r="AE97" s="23">
        <v>3</v>
      </c>
      <c r="AF97" s="24">
        <v>133419501</v>
      </c>
      <c r="AG97" s="25">
        <v>79735.95</v>
      </c>
    </row>
    <row r="98" spans="1:33">
      <c r="A98" s="17">
        <v>106166503</v>
      </c>
      <c r="B98" s="18" t="s">
        <v>148</v>
      </c>
      <c r="C98" s="18" t="s">
        <v>540</v>
      </c>
      <c r="D98" s="19">
        <v>6757362</v>
      </c>
      <c r="E98" s="19">
        <v>6676055.4400000004</v>
      </c>
      <c r="F98" s="19">
        <v>81307</v>
      </c>
      <c r="G98" s="19">
        <v>0</v>
      </c>
      <c r="H98" s="19">
        <v>0</v>
      </c>
      <c r="I98" s="19">
        <v>0</v>
      </c>
      <c r="J98" s="19">
        <v>0</v>
      </c>
      <c r="K98" s="19">
        <v>0</v>
      </c>
      <c r="L98" s="19">
        <v>0</v>
      </c>
      <c r="M98" s="19">
        <v>0</v>
      </c>
      <c r="N98" s="19">
        <v>0</v>
      </c>
      <c r="O98" s="19">
        <v>0</v>
      </c>
      <c r="P98" s="19">
        <v>0</v>
      </c>
      <c r="Q98" s="19">
        <v>0</v>
      </c>
      <c r="R98" s="19">
        <v>0</v>
      </c>
      <c r="S98" s="20">
        <v>0</v>
      </c>
      <c r="T98" s="20">
        <v>2.58E-2</v>
      </c>
      <c r="U98" s="21">
        <v>1096</v>
      </c>
      <c r="V98" s="21">
        <v>1112.5509999999999</v>
      </c>
      <c r="W98" s="21">
        <v>28.716999999999999</v>
      </c>
      <c r="X98" s="6">
        <v>0</v>
      </c>
      <c r="Y98" s="6">
        <v>452</v>
      </c>
      <c r="Z98" s="5">
        <v>0.74980000000000002</v>
      </c>
      <c r="AA98" s="5">
        <v>0.68690000000000007</v>
      </c>
      <c r="AB98" s="5">
        <v>0.68330000000000002</v>
      </c>
      <c r="AC98" s="22">
        <v>13.9</v>
      </c>
      <c r="AD98" s="23">
        <v>6</v>
      </c>
      <c r="AE98" s="23">
        <v>3</v>
      </c>
      <c r="AF98" s="24">
        <v>133907051</v>
      </c>
      <c r="AG98" s="25">
        <v>26044.52</v>
      </c>
    </row>
    <row r="99" spans="1:33">
      <c r="A99" s="17">
        <v>117415303</v>
      </c>
      <c r="B99" s="18" t="s">
        <v>397</v>
      </c>
      <c r="C99" s="18" t="s">
        <v>225</v>
      </c>
      <c r="D99" s="19">
        <v>3694625</v>
      </c>
      <c r="E99" s="19">
        <v>3637041.96</v>
      </c>
      <c r="F99" s="19">
        <v>57583</v>
      </c>
      <c r="G99" s="19">
        <v>0</v>
      </c>
      <c r="H99" s="19">
        <v>0</v>
      </c>
      <c r="I99" s="19">
        <v>0</v>
      </c>
      <c r="J99" s="19">
        <v>0</v>
      </c>
      <c r="K99" s="19">
        <v>0</v>
      </c>
      <c r="L99" s="19">
        <v>0</v>
      </c>
      <c r="M99" s="19">
        <v>0</v>
      </c>
      <c r="N99" s="19">
        <v>0</v>
      </c>
      <c r="O99" s="19">
        <v>0</v>
      </c>
      <c r="P99" s="19">
        <v>0</v>
      </c>
      <c r="Q99" s="19">
        <v>0</v>
      </c>
      <c r="R99" s="19">
        <v>0</v>
      </c>
      <c r="S99" s="20">
        <v>2.8999999999999998E-3</v>
      </c>
      <c r="T99" s="20">
        <v>1.14E-2</v>
      </c>
      <c r="U99" s="21">
        <v>1022</v>
      </c>
      <c r="V99" s="21">
        <v>1028.788</v>
      </c>
      <c r="W99" s="21">
        <v>11.680999999999999</v>
      </c>
      <c r="X99" s="6">
        <v>3</v>
      </c>
      <c r="Y99" s="6">
        <v>338</v>
      </c>
      <c r="Z99" s="5">
        <v>0.55369999999999997</v>
      </c>
      <c r="AA99" s="5">
        <v>0.52170000000000005</v>
      </c>
      <c r="AB99" s="5">
        <v>0.51559999999999995</v>
      </c>
      <c r="AC99" s="22">
        <v>16.5</v>
      </c>
      <c r="AD99" s="23">
        <v>5</v>
      </c>
      <c r="AE99" s="23">
        <v>3</v>
      </c>
      <c r="AF99" s="24">
        <v>137692428</v>
      </c>
      <c r="AG99" s="25">
        <v>35710.480000000003</v>
      </c>
    </row>
    <row r="100" spans="1:33">
      <c r="A100" s="17">
        <v>108053003</v>
      </c>
      <c r="B100" s="18" t="s">
        <v>344</v>
      </c>
      <c r="C100" s="18" t="s">
        <v>424</v>
      </c>
      <c r="D100" s="19">
        <v>5581704</v>
      </c>
      <c r="E100" s="19">
        <v>5481667.0099999998</v>
      </c>
      <c r="F100" s="19">
        <v>100037</v>
      </c>
      <c r="G100" s="19">
        <v>0</v>
      </c>
      <c r="H100" s="19">
        <v>0</v>
      </c>
      <c r="I100" s="19">
        <v>0</v>
      </c>
      <c r="J100" s="19">
        <v>0</v>
      </c>
      <c r="K100" s="19">
        <v>0</v>
      </c>
      <c r="L100" s="19">
        <v>0</v>
      </c>
      <c r="M100" s="19">
        <v>0</v>
      </c>
      <c r="N100" s="19">
        <v>0</v>
      </c>
      <c r="O100" s="19">
        <v>0</v>
      </c>
      <c r="P100" s="19">
        <v>0</v>
      </c>
      <c r="Q100" s="19">
        <v>0</v>
      </c>
      <c r="R100" s="19">
        <v>0</v>
      </c>
      <c r="S100" s="20">
        <v>6.9999999999999999E-4</v>
      </c>
      <c r="T100" s="20">
        <v>2.2599999999999999E-2</v>
      </c>
      <c r="U100" s="21">
        <v>1412</v>
      </c>
      <c r="V100" s="21">
        <v>1434.0809999999999</v>
      </c>
      <c r="W100" s="21">
        <v>32.457999999999998</v>
      </c>
      <c r="X100" s="6">
        <v>1</v>
      </c>
      <c r="Y100" s="6">
        <v>705</v>
      </c>
      <c r="Z100" s="5">
        <v>0.7</v>
      </c>
      <c r="AA100" s="5">
        <v>0.65600000000000003</v>
      </c>
      <c r="AB100" s="5">
        <v>0.63819999999999999</v>
      </c>
      <c r="AC100" s="22">
        <v>13.4</v>
      </c>
      <c r="AD100" s="23">
        <v>6</v>
      </c>
      <c r="AE100" s="23">
        <v>3</v>
      </c>
      <c r="AF100" s="24">
        <v>137998092</v>
      </c>
      <c r="AG100" s="25">
        <v>56801.440000000002</v>
      </c>
    </row>
    <row r="101" spans="1:33">
      <c r="A101" s="17">
        <v>104435703</v>
      </c>
      <c r="B101" s="18" t="s">
        <v>598</v>
      </c>
      <c r="C101" s="18" t="s">
        <v>620</v>
      </c>
      <c r="D101" s="19">
        <v>6023106</v>
      </c>
      <c r="E101" s="19">
        <v>5922736.4900000002</v>
      </c>
      <c r="F101" s="19">
        <v>100370</v>
      </c>
      <c r="G101" s="19">
        <v>0</v>
      </c>
      <c r="H101" s="19">
        <v>0</v>
      </c>
      <c r="I101" s="19">
        <v>0</v>
      </c>
      <c r="J101" s="19">
        <v>0</v>
      </c>
      <c r="K101" s="19">
        <v>0</v>
      </c>
      <c r="L101" s="19">
        <v>0</v>
      </c>
      <c r="M101" s="19">
        <v>0</v>
      </c>
      <c r="N101" s="19">
        <v>0</v>
      </c>
      <c r="O101" s="19">
        <v>0</v>
      </c>
      <c r="P101" s="19">
        <v>0</v>
      </c>
      <c r="Q101" s="19">
        <v>0</v>
      </c>
      <c r="R101" s="19">
        <v>0</v>
      </c>
      <c r="S101" s="20">
        <v>8.0000000000000004E-4</v>
      </c>
      <c r="T101" s="20">
        <v>1.9199999999999998E-2</v>
      </c>
      <c r="U101" s="21">
        <v>1275</v>
      </c>
      <c r="V101" s="21">
        <v>1285.93</v>
      </c>
      <c r="W101" s="21">
        <v>24.746999999999996</v>
      </c>
      <c r="X101" s="6">
        <v>1</v>
      </c>
      <c r="Y101" s="6">
        <v>472</v>
      </c>
      <c r="Z101" s="5">
        <v>0.66339999999999999</v>
      </c>
      <c r="AA101" s="5">
        <v>0.72889999999999999</v>
      </c>
      <c r="AB101" s="5">
        <v>0.72909999999999997</v>
      </c>
      <c r="AC101" s="22">
        <v>17.7</v>
      </c>
      <c r="AD101" s="23">
        <v>5</v>
      </c>
      <c r="AE101" s="23">
        <v>3</v>
      </c>
      <c r="AF101" s="24">
        <v>138042599</v>
      </c>
      <c r="AG101" s="25">
        <v>45102.26</v>
      </c>
    </row>
    <row r="102" spans="1:33">
      <c r="A102" s="17">
        <v>129544703</v>
      </c>
      <c r="B102" s="18" t="s">
        <v>128</v>
      </c>
      <c r="C102" s="18" t="s">
        <v>625</v>
      </c>
      <c r="D102" s="19">
        <v>5421505</v>
      </c>
      <c r="E102" s="19">
        <v>5323819.92</v>
      </c>
      <c r="F102" s="19">
        <v>97685</v>
      </c>
      <c r="G102" s="19">
        <v>0</v>
      </c>
      <c r="H102" s="19">
        <v>0</v>
      </c>
      <c r="I102" s="19">
        <v>0</v>
      </c>
      <c r="J102" s="19">
        <v>0</v>
      </c>
      <c r="K102" s="19">
        <v>0</v>
      </c>
      <c r="L102" s="19">
        <v>0</v>
      </c>
      <c r="M102" s="19">
        <v>0</v>
      </c>
      <c r="N102" s="19">
        <v>0</v>
      </c>
      <c r="O102" s="19">
        <v>0</v>
      </c>
      <c r="P102" s="19">
        <v>0</v>
      </c>
      <c r="Q102" s="19">
        <v>0</v>
      </c>
      <c r="R102" s="19">
        <v>0</v>
      </c>
      <c r="S102" s="20">
        <v>2.3E-3</v>
      </c>
      <c r="T102" s="20">
        <v>3.6400000000000002E-2</v>
      </c>
      <c r="U102" s="21">
        <v>1299</v>
      </c>
      <c r="V102" s="21">
        <v>1281.4380000000001</v>
      </c>
      <c r="W102" s="21">
        <v>46.676000000000002</v>
      </c>
      <c r="X102" s="6">
        <v>3</v>
      </c>
      <c r="Y102" s="6">
        <v>563</v>
      </c>
      <c r="Z102" s="5">
        <v>0.61809999999999998</v>
      </c>
      <c r="AA102" s="5">
        <v>0.69629999999999992</v>
      </c>
      <c r="AB102" s="5">
        <v>0.69930000000000003</v>
      </c>
      <c r="AC102" s="22">
        <v>18.399999999999999</v>
      </c>
      <c r="AD102" s="23">
        <v>4</v>
      </c>
      <c r="AE102" s="23">
        <v>3</v>
      </c>
      <c r="AF102" s="24">
        <v>138327398</v>
      </c>
      <c r="AG102" s="25">
        <v>37001.49</v>
      </c>
    </row>
    <row r="103" spans="1:33">
      <c r="A103" s="17">
        <v>108561803</v>
      </c>
      <c r="B103" s="18" t="s">
        <v>140</v>
      </c>
      <c r="C103" s="18" t="s">
        <v>596</v>
      </c>
      <c r="D103" s="19">
        <v>6593333</v>
      </c>
      <c r="E103" s="19">
        <v>6524246.9400000004</v>
      </c>
      <c r="F103" s="19">
        <v>69086</v>
      </c>
      <c r="G103" s="19">
        <v>0</v>
      </c>
      <c r="H103" s="19">
        <v>0</v>
      </c>
      <c r="I103" s="19">
        <v>0</v>
      </c>
      <c r="J103" s="19">
        <v>0</v>
      </c>
      <c r="K103" s="19">
        <v>0</v>
      </c>
      <c r="L103" s="19">
        <v>0</v>
      </c>
      <c r="M103" s="19">
        <v>0</v>
      </c>
      <c r="N103" s="19">
        <v>0</v>
      </c>
      <c r="O103" s="19">
        <v>0</v>
      </c>
      <c r="P103" s="19">
        <v>0</v>
      </c>
      <c r="Q103" s="19">
        <v>0</v>
      </c>
      <c r="R103" s="19">
        <v>0</v>
      </c>
      <c r="S103" s="20">
        <v>2E-3</v>
      </c>
      <c r="T103" s="20">
        <v>2.6100000000000002E-2</v>
      </c>
      <c r="U103" s="21">
        <v>989</v>
      </c>
      <c r="V103" s="21">
        <v>1007.272</v>
      </c>
      <c r="W103" s="21">
        <v>26.248000000000001</v>
      </c>
      <c r="X103" s="6">
        <v>2</v>
      </c>
      <c r="Y103" s="6">
        <v>397</v>
      </c>
      <c r="Z103" s="5">
        <v>0.71609999999999996</v>
      </c>
      <c r="AA103" s="5">
        <v>0.64680000000000004</v>
      </c>
      <c r="AB103" s="5">
        <v>0.65529999999999999</v>
      </c>
      <c r="AC103" s="22">
        <v>10.5</v>
      </c>
      <c r="AD103" s="23">
        <v>6</v>
      </c>
      <c r="AE103" s="23">
        <v>3</v>
      </c>
      <c r="AF103" s="24">
        <v>140421242</v>
      </c>
      <c r="AG103" s="25">
        <v>50096.23</v>
      </c>
    </row>
    <row r="104" spans="1:33">
      <c r="A104" s="17">
        <v>108569103</v>
      </c>
      <c r="B104" s="18" t="s">
        <v>420</v>
      </c>
      <c r="C104" s="18" t="s">
        <v>596</v>
      </c>
      <c r="D104" s="19">
        <v>8407289</v>
      </c>
      <c r="E104" s="19">
        <v>8309131.9500000002</v>
      </c>
      <c r="F104" s="19">
        <v>98157</v>
      </c>
      <c r="G104" s="19">
        <v>0</v>
      </c>
      <c r="H104" s="19">
        <v>0</v>
      </c>
      <c r="I104" s="19">
        <v>0</v>
      </c>
      <c r="J104" s="19">
        <v>0</v>
      </c>
      <c r="K104" s="19">
        <v>0</v>
      </c>
      <c r="L104" s="19">
        <v>0</v>
      </c>
      <c r="M104" s="19">
        <v>0</v>
      </c>
      <c r="N104" s="19">
        <v>0</v>
      </c>
      <c r="O104" s="19">
        <v>0</v>
      </c>
      <c r="P104" s="19">
        <v>0</v>
      </c>
      <c r="Q104" s="19">
        <v>0</v>
      </c>
      <c r="R104" s="19">
        <v>0</v>
      </c>
      <c r="S104" s="20">
        <v>8.0000000000000004E-4</v>
      </c>
      <c r="T104" s="20">
        <v>2.1000000000000001E-2</v>
      </c>
      <c r="U104" s="21">
        <v>1279</v>
      </c>
      <c r="V104" s="21">
        <v>1302.376</v>
      </c>
      <c r="W104" s="21">
        <v>27.375999999999998</v>
      </c>
      <c r="X104" s="6">
        <v>1</v>
      </c>
      <c r="Y104" s="6">
        <v>543</v>
      </c>
      <c r="Z104" s="5">
        <v>0.75280000000000002</v>
      </c>
      <c r="AA104" s="5">
        <v>0.71060000000000001</v>
      </c>
      <c r="AB104" s="5">
        <v>0.73019999999999996</v>
      </c>
      <c r="AC104" s="22">
        <v>8.1</v>
      </c>
      <c r="AD104" s="23">
        <v>6</v>
      </c>
      <c r="AE104" s="23">
        <v>3</v>
      </c>
      <c r="AF104" s="24">
        <v>140695741</v>
      </c>
      <c r="AG104" s="25">
        <v>16584.439999999999</v>
      </c>
    </row>
    <row r="105" spans="1:33">
      <c r="A105" s="17">
        <v>105258503</v>
      </c>
      <c r="B105" s="18" t="s">
        <v>147</v>
      </c>
      <c r="C105" s="18" t="s">
        <v>509</v>
      </c>
      <c r="D105" s="19">
        <v>8839585</v>
      </c>
      <c r="E105" s="19">
        <v>8715548.1300000008</v>
      </c>
      <c r="F105" s="19">
        <v>124037</v>
      </c>
      <c r="G105" s="19">
        <v>0</v>
      </c>
      <c r="H105" s="19">
        <v>0</v>
      </c>
      <c r="I105" s="19">
        <v>0</v>
      </c>
      <c r="J105" s="19">
        <v>0</v>
      </c>
      <c r="K105" s="19">
        <v>0</v>
      </c>
      <c r="L105" s="19">
        <v>0</v>
      </c>
      <c r="M105" s="19">
        <v>0</v>
      </c>
      <c r="N105" s="19">
        <v>0</v>
      </c>
      <c r="O105" s="19">
        <v>0</v>
      </c>
      <c r="P105" s="19">
        <v>0</v>
      </c>
      <c r="Q105" s="19">
        <v>0</v>
      </c>
      <c r="R105" s="19">
        <v>0</v>
      </c>
      <c r="S105" s="20">
        <v>1.1999999999999999E-3</v>
      </c>
      <c r="T105" s="20">
        <v>2.86E-2</v>
      </c>
      <c r="U105" s="21">
        <v>1563</v>
      </c>
      <c r="V105" s="21">
        <v>1602.4590000000001</v>
      </c>
      <c r="W105" s="21">
        <v>45.854999999999997</v>
      </c>
      <c r="X105" s="6">
        <v>2</v>
      </c>
      <c r="Y105" s="6">
        <v>805</v>
      </c>
      <c r="Z105" s="5">
        <v>0.77010000000000001</v>
      </c>
      <c r="AA105" s="5">
        <v>0.73480000000000001</v>
      </c>
      <c r="AB105" s="5">
        <v>0.74680000000000002</v>
      </c>
      <c r="AC105" s="22">
        <v>11.5</v>
      </c>
      <c r="AD105" s="23">
        <v>3</v>
      </c>
      <c r="AE105" s="23">
        <v>3</v>
      </c>
      <c r="AF105" s="24">
        <v>143472198</v>
      </c>
      <c r="AG105" s="25">
        <v>64662.54</v>
      </c>
    </row>
    <row r="106" spans="1:33">
      <c r="A106" s="17">
        <v>104433903</v>
      </c>
      <c r="B106" s="18" t="s">
        <v>404</v>
      </c>
      <c r="C106" s="18" t="s">
        <v>620</v>
      </c>
      <c r="D106" s="19">
        <v>6486426</v>
      </c>
      <c r="E106" s="19">
        <v>6398640.4299999997</v>
      </c>
      <c r="F106" s="19">
        <v>87786</v>
      </c>
      <c r="G106" s="19">
        <v>0</v>
      </c>
      <c r="H106" s="19">
        <v>0</v>
      </c>
      <c r="I106" s="19">
        <v>0</v>
      </c>
      <c r="J106" s="19">
        <v>0</v>
      </c>
      <c r="K106" s="19">
        <v>0</v>
      </c>
      <c r="L106" s="19">
        <v>0</v>
      </c>
      <c r="M106" s="19">
        <v>0</v>
      </c>
      <c r="N106" s="19">
        <v>0</v>
      </c>
      <c r="O106" s="19">
        <v>0</v>
      </c>
      <c r="P106" s="19">
        <v>0</v>
      </c>
      <c r="Q106" s="19">
        <v>0</v>
      </c>
      <c r="R106" s="19">
        <v>0</v>
      </c>
      <c r="S106" s="20">
        <v>8.0000000000000004E-4</v>
      </c>
      <c r="T106" s="20">
        <v>1.9099999999999999E-2</v>
      </c>
      <c r="U106" s="21">
        <v>1244</v>
      </c>
      <c r="V106" s="21">
        <v>1255.048</v>
      </c>
      <c r="W106" s="21">
        <v>23.934000000000001</v>
      </c>
      <c r="X106" s="6">
        <v>1</v>
      </c>
      <c r="Y106" s="6">
        <v>463</v>
      </c>
      <c r="Z106" s="5">
        <v>0.72960000000000003</v>
      </c>
      <c r="AA106" s="5">
        <v>0.65339999999999998</v>
      </c>
      <c r="AB106" s="5">
        <v>0.66069999999999995</v>
      </c>
      <c r="AC106" s="22">
        <v>11</v>
      </c>
      <c r="AD106" s="23">
        <v>5</v>
      </c>
      <c r="AE106" s="23">
        <v>3</v>
      </c>
      <c r="AF106" s="24">
        <v>143731888</v>
      </c>
      <c r="AG106" s="25">
        <v>44379.55</v>
      </c>
    </row>
    <row r="107" spans="1:33">
      <c r="A107" s="17">
        <v>104435303</v>
      </c>
      <c r="B107" s="18" t="s">
        <v>406</v>
      </c>
      <c r="C107" s="18" t="s">
        <v>620</v>
      </c>
      <c r="D107" s="19">
        <v>7758560</v>
      </c>
      <c r="E107" s="19">
        <v>7666184.4900000002</v>
      </c>
      <c r="F107" s="19">
        <v>92376</v>
      </c>
      <c r="G107" s="19">
        <v>0</v>
      </c>
      <c r="H107" s="19">
        <v>0</v>
      </c>
      <c r="I107" s="19">
        <v>0</v>
      </c>
      <c r="J107" s="19">
        <v>0</v>
      </c>
      <c r="K107" s="19">
        <v>0</v>
      </c>
      <c r="L107" s="19">
        <v>0</v>
      </c>
      <c r="M107" s="19">
        <v>0</v>
      </c>
      <c r="N107" s="19">
        <v>0</v>
      </c>
      <c r="O107" s="19">
        <v>0</v>
      </c>
      <c r="P107" s="19">
        <v>0</v>
      </c>
      <c r="Q107" s="19">
        <v>0</v>
      </c>
      <c r="R107" s="19">
        <v>0</v>
      </c>
      <c r="S107" s="20">
        <v>0</v>
      </c>
      <c r="T107" s="20">
        <v>3.32E-2</v>
      </c>
      <c r="U107" s="21">
        <v>1238</v>
      </c>
      <c r="V107" s="21">
        <v>1266.0429999999999</v>
      </c>
      <c r="W107" s="21">
        <v>42.045000000000002</v>
      </c>
      <c r="X107" s="6">
        <v>0</v>
      </c>
      <c r="Y107" s="6">
        <v>524</v>
      </c>
      <c r="Z107" s="5">
        <v>0.75160000000000005</v>
      </c>
      <c r="AA107" s="5">
        <v>0.69090000000000007</v>
      </c>
      <c r="AB107" s="5">
        <v>0.69369999999999998</v>
      </c>
      <c r="AC107" s="22">
        <v>16.399999999999999</v>
      </c>
      <c r="AD107" s="23">
        <v>5</v>
      </c>
      <c r="AE107" s="23">
        <v>3</v>
      </c>
      <c r="AF107" s="24">
        <v>144945943</v>
      </c>
      <c r="AG107" s="25">
        <v>147536.85</v>
      </c>
    </row>
    <row r="108" spans="1:33">
      <c r="A108" s="17">
        <v>114060503</v>
      </c>
      <c r="B108" s="18" t="s">
        <v>346</v>
      </c>
      <c r="C108" s="18" t="s">
        <v>609</v>
      </c>
      <c r="D108" s="19">
        <v>3125205</v>
      </c>
      <c r="E108" s="19">
        <v>3051979.44</v>
      </c>
      <c r="F108" s="19">
        <v>73226</v>
      </c>
      <c r="G108" s="19">
        <v>0</v>
      </c>
      <c r="H108" s="19">
        <v>0</v>
      </c>
      <c r="I108" s="19">
        <v>0</v>
      </c>
      <c r="J108" s="19">
        <v>0</v>
      </c>
      <c r="K108" s="19">
        <v>0</v>
      </c>
      <c r="L108" s="19">
        <v>0</v>
      </c>
      <c r="M108" s="19">
        <v>0</v>
      </c>
      <c r="N108" s="19">
        <v>0</v>
      </c>
      <c r="O108" s="19">
        <v>0</v>
      </c>
      <c r="P108" s="19">
        <v>0</v>
      </c>
      <c r="Q108" s="19">
        <v>0</v>
      </c>
      <c r="R108" s="19">
        <v>0</v>
      </c>
      <c r="S108" s="20">
        <v>2.1700000000000001E-2</v>
      </c>
      <c r="T108" s="20">
        <v>0.01</v>
      </c>
      <c r="U108" s="21">
        <v>1046</v>
      </c>
      <c r="V108" s="21">
        <v>1059.182</v>
      </c>
      <c r="W108" s="21">
        <v>10.564</v>
      </c>
      <c r="X108" s="6">
        <v>23</v>
      </c>
      <c r="Y108" s="6">
        <v>453</v>
      </c>
      <c r="Z108" s="5">
        <v>0.34110000000000001</v>
      </c>
      <c r="AA108" s="5">
        <v>0.6482</v>
      </c>
      <c r="AB108" s="5">
        <v>0.63390000000000002</v>
      </c>
      <c r="AC108" s="22">
        <v>27.4</v>
      </c>
      <c r="AD108" s="23">
        <v>3</v>
      </c>
      <c r="AE108" s="23">
        <v>3</v>
      </c>
      <c r="AF108" s="24">
        <v>146553374</v>
      </c>
      <c r="AG108" s="25">
        <v>40994.230000000003</v>
      </c>
    </row>
    <row r="109" spans="1:33">
      <c r="A109" s="17">
        <v>113361503</v>
      </c>
      <c r="B109" s="18" t="s">
        <v>432</v>
      </c>
      <c r="C109" s="18" t="s">
        <v>428</v>
      </c>
      <c r="D109" s="19">
        <v>6266064</v>
      </c>
      <c r="E109" s="19">
        <v>6155144.6200000001</v>
      </c>
      <c r="F109" s="19">
        <v>110919</v>
      </c>
      <c r="G109" s="19">
        <v>0</v>
      </c>
      <c r="H109" s="19">
        <v>0</v>
      </c>
      <c r="I109" s="19">
        <v>0</v>
      </c>
      <c r="J109" s="19">
        <v>0</v>
      </c>
      <c r="K109" s="19">
        <v>0</v>
      </c>
      <c r="L109" s="19">
        <v>0</v>
      </c>
      <c r="M109" s="19">
        <v>0</v>
      </c>
      <c r="N109" s="19">
        <v>0</v>
      </c>
      <c r="O109" s="19">
        <v>0</v>
      </c>
      <c r="P109" s="19">
        <v>0</v>
      </c>
      <c r="Q109" s="19">
        <v>0</v>
      </c>
      <c r="R109" s="19">
        <v>0</v>
      </c>
      <c r="S109" s="20">
        <v>2.1499999999999998E-2</v>
      </c>
      <c r="T109" s="20">
        <v>2.1399999999999999E-2</v>
      </c>
      <c r="U109" s="21">
        <v>1437</v>
      </c>
      <c r="V109" s="21">
        <v>1443.8820000000001</v>
      </c>
      <c r="W109" s="21">
        <v>30.946000000000002</v>
      </c>
      <c r="X109" s="6">
        <v>31</v>
      </c>
      <c r="Y109" s="6">
        <v>943</v>
      </c>
      <c r="Z109" s="5">
        <v>0.56920000000000004</v>
      </c>
      <c r="AA109" s="5">
        <v>0.7147</v>
      </c>
      <c r="AB109" s="5">
        <v>0.70230000000000004</v>
      </c>
      <c r="AC109" s="22">
        <v>26.4</v>
      </c>
      <c r="AD109" s="23">
        <v>3</v>
      </c>
      <c r="AE109" s="23">
        <v>3</v>
      </c>
      <c r="AF109" s="24">
        <v>146932923</v>
      </c>
      <c r="AG109" s="25">
        <v>119755.85</v>
      </c>
    </row>
    <row r="110" spans="1:33">
      <c r="A110" s="17">
        <v>106161203</v>
      </c>
      <c r="B110" s="18" t="s">
        <v>250</v>
      </c>
      <c r="C110" s="18" t="s">
        <v>540</v>
      </c>
      <c r="D110" s="19">
        <v>2658290</v>
      </c>
      <c r="E110" s="19">
        <v>2616459.63</v>
      </c>
      <c r="F110" s="19">
        <v>41830</v>
      </c>
      <c r="G110" s="19">
        <v>0</v>
      </c>
      <c r="H110" s="19">
        <v>0</v>
      </c>
      <c r="I110" s="19">
        <v>0</v>
      </c>
      <c r="J110" s="19">
        <v>0</v>
      </c>
      <c r="K110" s="19">
        <v>0</v>
      </c>
      <c r="L110" s="19">
        <v>0</v>
      </c>
      <c r="M110" s="19">
        <v>0</v>
      </c>
      <c r="N110" s="19">
        <v>0</v>
      </c>
      <c r="O110" s="19">
        <v>0</v>
      </c>
      <c r="P110" s="19">
        <v>0</v>
      </c>
      <c r="Q110" s="19">
        <v>0</v>
      </c>
      <c r="R110" s="19">
        <v>0</v>
      </c>
      <c r="S110" s="20">
        <v>0</v>
      </c>
      <c r="T110" s="20">
        <v>9.9000000000000008E-3</v>
      </c>
      <c r="U110" s="21">
        <v>785</v>
      </c>
      <c r="V110" s="21">
        <v>808.952</v>
      </c>
      <c r="W110" s="21">
        <v>8.0429999999999993</v>
      </c>
      <c r="X110" s="6">
        <v>0</v>
      </c>
      <c r="Y110" s="6">
        <v>256</v>
      </c>
      <c r="Z110" s="5">
        <v>0.49320000000000003</v>
      </c>
      <c r="AA110" s="5">
        <v>0.49340000000000001</v>
      </c>
      <c r="AB110" s="5">
        <v>0.47860000000000003</v>
      </c>
      <c r="AC110" s="22">
        <v>17.100000000000001</v>
      </c>
      <c r="AD110" s="23">
        <v>6</v>
      </c>
      <c r="AE110" s="23">
        <v>3</v>
      </c>
      <c r="AF110" s="24">
        <v>147133789</v>
      </c>
      <c r="AG110" s="25">
        <v>12178.21</v>
      </c>
    </row>
    <row r="111" spans="1:33">
      <c r="A111" s="17">
        <v>108071003</v>
      </c>
      <c r="B111" s="18" t="s">
        <v>363</v>
      </c>
      <c r="C111" s="18" t="s">
        <v>559</v>
      </c>
      <c r="D111" s="19">
        <v>6733102</v>
      </c>
      <c r="E111" s="19">
        <v>6639648.4000000004</v>
      </c>
      <c r="F111" s="19">
        <v>93454</v>
      </c>
      <c r="G111" s="19">
        <v>0</v>
      </c>
      <c r="H111" s="19">
        <v>0</v>
      </c>
      <c r="I111" s="19">
        <v>0</v>
      </c>
      <c r="J111" s="19">
        <v>0</v>
      </c>
      <c r="K111" s="19">
        <v>0</v>
      </c>
      <c r="L111" s="19">
        <v>0</v>
      </c>
      <c r="M111" s="19">
        <v>0</v>
      </c>
      <c r="N111" s="19">
        <v>0</v>
      </c>
      <c r="O111" s="19">
        <v>0</v>
      </c>
      <c r="P111" s="19">
        <v>0</v>
      </c>
      <c r="Q111" s="19">
        <v>0</v>
      </c>
      <c r="R111" s="19">
        <v>0</v>
      </c>
      <c r="S111" s="20">
        <v>6.1999999999999998E-3</v>
      </c>
      <c r="T111" s="20">
        <v>1.15E-2</v>
      </c>
      <c r="U111" s="21">
        <v>1295</v>
      </c>
      <c r="V111" s="21">
        <v>1299.191</v>
      </c>
      <c r="W111" s="21">
        <v>14.887</v>
      </c>
      <c r="X111" s="6">
        <v>8</v>
      </c>
      <c r="Y111" s="6">
        <v>384</v>
      </c>
      <c r="Z111" s="5">
        <v>0.73609999999999998</v>
      </c>
      <c r="AA111" s="5">
        <v>0.66820000000000002</v>
      </c>
      <c r="AB111" s="5">
        <v>0.6633</v>
      </c>
      <c r="AC111" s="22">
        <v>14.2</v>
      </c>
      <c r="AD111" s="23">
        <v>5</v>
      </c>
      <c r="AE111" s="23">
        <v>3</v>
      </c>
      <c r="AF111" s="24">
        <v>148132874</v>
      </c>
      <c r="AG111" s="25">
        <v>29449.37</v>
      </c>
    </row>
    <row r="112" spans="1:33">
      <c r="A112" s="17">
        <v>108565503</v>
      </c>
      <c r="B112" s="18" t="s">
        <v>142</v>
      </c>
      <c r="C112" s="18" t="s">
        <v>596</v>
      </c>
      <c r="D112" s="19">
        <v>7351453</v>
      </c>
      <c r="E112" s="19">
        <v>7269942.7999999998</v>
      </c>
      <c r="F112" s="19">
        <v>81510</v>
      </c>
      <c r="G112" s="19">
        <v>0</v>
      </c>
      <c r="H112" s="19">
        <v>0</v>
      </c>
      <c r="I112" s="19">
        <v>0</v>
      </c>
      <c r="J112" s="19">
        <v>0</v>
      </c>
      <c r="K112" s="19">
        <v>0</v>
      </c>
      <c r="L112" s="19">
        <v>0</v>
      </c>
      <c r="M112" s="19">
        <v>0</v>
      </c>
      <c r="N112" s="19">
        <v>0</v>
      </c>
      <c r="O112" s="19">
        <v>0</v>
      </c>
      <c r="P112" s="19">
        <v>0</v>
      </c>
      <c r="Q112" s="19">
        <v>0</v>
      </c>
      <c r="R112" s="19">
        <v>0</v>
      </c>
      <c r="S112" s="20">
        <v>0</v>
      </c>
      <c r="T112" s="20">
        <v>2.9100000000000001E-2</v>
      </c>
      <c r="U112" s="21">
        <v>1143</v>
      </c>
      <c r="V112" s="21">
        <v>1171.2529999999999</v>
      </c>
      <c r="W112" s="21">
        <v>34.045000000000002</v>
      </c>
      <c r="X112" s="6">
        <v>0</v>
      </c>
      <c r="Y112" s="6">
        <v>619</v>
      </c>
      <c r="Z112" s="5">
        <v>0.73270000000000002</v>
      </c>
      <c r="AA112" s="5">
        <v>0.6603</v>
      </c>
      <c r="AB112" s="5">
        <v>0.67589999999999995</v>
      </c>
      <c r="AC112" s="22">
        <v>13.8</v>
      </c>
      <c r="AD112" s="23">
        <v>6</v>
      </c>
      <c r="AE112" s="23">
        <v>3</v>
      </c>
      <c r="AF112" s="24">
        <v>148192133</v>
      </c>
      <c r="AG112" s="25">
        <v>69888.009999999995</v>
      </c>
    </row>
    <row r="113" spans="1:33">
      <c r="A113" s="17">
        <v>101630903</v>
      </c>
      <c r="B113" s="18" t="s">
        <v>18</v>
      </c>
      <c r="C113" s="18" t="s">
        <v>567</v>
      </c>
      <c r="D113" s="19">
        <v>6096404</v>
      </c>
      <c r="E113" s="19">
        <v>6005323.3200000003</v>
      </c>
      <c r="F113" s="19">
        <v>91081</v>
      </c>
      <c r="G113" s="19">
        <v>0</v>
      </c>
      <c r="H113" s="19">
        <v>0</v>
      </c>
      <c r="I113" s="19">
        <v>0</v>
      </c>
      <c r="J113" s="19">
        <v>0</v>
      </c>
      <c r="K113" s="19">
        <v>0</v>
      </c>
      <c r="L113" s="19">
        <v>0</v>
      </c>
      <c r="M113" s="19">
        <v>0</v>
      </c>
      <c r="N113" s="19">
        <v>0</v>
      </c>
      <c r="O113" s="19">
        <v>0</v>
      </c>
      <c r="P113" s="19">
        <v>0</v>
      </c>
      <c r="Q113" s="19">
        <v>0</v>
      </c>
      <c r="R113" s="19">
        <v>0</v>
      </c>
      <c r="S113" s="20">
        <v>0</v>
      </c>
      <c r="T113" s="20">
        <v>3.1600000000000003E-2</v>
      </c>
      <c r="U113" s="21">
        <v>1247</v>
      </c>
      <c r="V113" s="21">
        <v>1232.6079999999999</v>
      </c>
      <c r="W113" s="21">
        <v>38.980000000000004</v>
      </c>
      <c r="X113" s="6">
        <v>0</v>
      </c>
      <c r="Y113" s="6">
        <v>485</v>
      </c>
      <c r="Z113" s="5">
        <v>0.6925</v>
      </c>
      <c r="AA113" s="5">
        <v>0.67630000000000001</v>
      </c>
      <c r="AB113" s="5">
        <v>0.68600000000000005</v>
      </c>
      <c r="AC113" s="22">
        <v>16.899999999999999</v>
      </c>
      <c r="AD113" s="23">
        <v>4</v>
      </c>
      <c r="AE113" s="23">
        <v>3</v>
      </c>
      <c r="AF113" s="24">
        <v>149045540</v>
      </c>
      <c r="AG113" s="25">
        <v>83755.350000000006</v>
      </c>
    </row>
    <row r="114" spans="1:33">
      <c r="A114" s="17">
        <v>127047404</v>
      </c>
      <c r="B114" s="18" t="s">
        <v>340</v>
      </c>
      <c r="C114" s="18" t="s">
        <v>506</v>
      </c>
      <c r="D114" s="19">
        <v>10065499</v>
      </c>
      <c r="E114" s="19">
        <v>9988464.8800000008</v>
      </c>
      <c r="F114" s="19">
        <v>77034</v>
      </c>
      <c r="G114" s="19">
        <v>0</v>
      </c>
      <c r="H114" s="19">
        <v>0</v>
      </c>
      <c r="I114" s="19">
        <v>0</v>
      </c>
      <c r="J114" s="19">
        <v>0</v>
      </c>
      <c r="K114" s="19">
        <v>0</v>
      </c>
      <c r="L114" s="19">
        <v>0</v>
      </c>
      <c r="M114" s="19">
        <v>0</v>
      </c>
      <c r="N114" s="19">
        <v>0</v>
      </c>
      <c r="O114" s="19">
        <v>0</v>
      </c>
      <c r="P114" s="19">
        <v>0</v>
      </c>
      <c r="Q114" s="19">
        <v>0</v>
      </c>
      <c r="R114" s="19">
        <v>0</v>
      </c>
      <c r="S114" s="20">
        <v>0</v>
      </c>
      <c r="T114" s="20">
        <v>1.5299999999999999E-2</v>
      </c>
      <c r="U114" s="21">
        <v>1201</v>
      </c>
      <c r="V114" s="21">
        <v>1214.778</v>
      </c>
      <c r="W114" s="21">
        <v>18.530999999999999</v>
      </c>
      <c r="X114" s="6">
        <v>0</v>
      </c>
      <c r="Y114" s="6">
        <v>372</v>
      </c>
      <c r="Z114" s="5">
        <v>0.60960000000000003</v>
      </c>
      <c r="AA114" s="5">
        <v>0.59390000000000009</v>
      </c>
      <c r="AB114" s="5">
        <v>0.61380000000000001</v>
      </c>
      <c r="AC114" s="22">
        <v>16.3</v>
      </c>
      <c r="AD114" s="23">
        <v>4</v>
      </c>
      <c r="AE114" s="23">
        <v>3</v>
      </c>
      <c r="AF114" s="24">
        <v>150025998</v>
      </c>
      <c r="AG114" s="25">
        <v>77019.08</v>
      </c>
    </row>
    <row r="115" spans="1:33">
      <c r="A115" s="17">
        <v>116493503</v>
      </c>
      <c r="B115" s="18" t="s">
        <v>112</v>
      </c>
      <c r="C115" s="18" t="s">
        <v>532</v>
      </c>
      <c r="D115" s="19">
        <v>6002934</v>
      </c>
      <c r="E115" s="19">
        <v>5909969</v>
      </c>
      <c r="F115" s="19">
        <v>92965</v>
      </c>
      <c r="G115" s="19">
        <v>0</v>
      </c>
      <c r="H115" s="19">
        <v>0</v>
      </c>
      <c r="I115" s="19">
        <v>0</v>
      </c>
      <c r="J115" s="19">
        <v>0</v>
      </c>
      <c r="K115" s="19">
        <v>0</v>
      </c>
      <c r="L115" s="19">
        <v>0</v>
      </c>
      <c r="M115" s="19">
        <v>0</v>
      </c>
      <c r="N115" s="19">
        <v>0</v>
      </c>
      <c r="O115" s="19">
        <v>0</v>
      </c>
      <c r="P115" s="19">
        <v>0</v>
      </c>
      <c r="Q115" s="19">
        <v>0</v>
      </c>
      <c r="R115" s="19">
        <v>0</v>
      </c>
      <c r="S115" s="20">
        <v>5.4000000000000003E-3</v>
      </c>
      <c r="T115" s="20">
        <v>2.5100000000000001E-2</v>
      </c>
      <c r="U115" s="21">
        <v>1306</v>
      </c>
      <c r="V115" s="21">
        <v>1295.4949999999999</v>
      </c>
      <c r="W115" s="21">
        <v>32.481999999999999</v>
      </c>
      <c r="X115" s="6">
        <v>7</v>
      </c>
      <c r="Y115" s="6">
        <v>468</v>
      </c>
      <c r="Z115" s="5">
        <v>0.73640000000000005</v>
      </c>
      <c r="AA115" s="5">
        <v>0.65910000000000002</v>
      </c>
      <c r="AB115" s="5">
        <v>0.66390000000000005</v>
      </c>
      <c r="AC115" s="22">
        <v>17.8</v>
      </c>
      <c r="AD115" s="23">
        <v>5</v>
      </c>
      <c r="AE115" s="23">
        <v>3</v>
      </c>
      <c r="AF115" s="24">
        <v>150406435</v>
      </c>
      <c r="AG115" s="25">
        <v>72846.84</v>
      </c>
    </row>
    <row r="116" spans="1:33">
      <c r="A116" s="17">
        <v>119351303</v>
      </c>
      <c r="B116" s="18" t="s">
        <v>526</v>
      </c>
      <c r="C116" s="18" t="s">
        <v>527</v>
      </c>
      <c r="D116" s="19">
        <v>7803609</v>
      </c>
      <c r="E116" s="19">
        <v>7661635.8799999999</v>
      </c>
      <c r="F116" s="19">
        <v>141973</v>
      </c>
      <c r="G116" s="19">
        <v>0</v>
      </c>
      <c r="H116" s="19">
        <v>0</v>
      </c>
      <c r="I116" s="19">
        <v>0</v>
      </c>
      <c r="J116" s="19">
        <v>0</v>
      </c>
      <c r="K116" s="19">
        <v>0</v>
      </c>
      <c r="L116" s="19">
        <v>0</v>
      </c>
      <c r="M116" s="19">
        <v>0</v>
      </c>
      <c r="N116" s="19">
        <v>0</v>
      </c>
      <c r="O116" s="19">
        <v>0</v>
      </c>
      <c r="P116" s="19">
        <v>0</v>
      </c>
      <c r="Q116" s="19">
        <v>0</v>
      </c>
      <c r="R116" s="19">
        <v>0</v>
      </c>
      <c r="S116" s="20">
        <v>0</v>
      </c>
      <c r="T116" s="20">
        <v>9.0200000000000002E-2</v>
      </c>
      <c r="U116" s="21">
        <v>1709</v>
      </c>
      <c r="V116" s="21">
        <v>1705.117</v>
      </c>
      <c r="W116" s="21">
        <v>153.80000000000001</v>
      </c>
      <c r="X116" s="6">
        <v>0</v>
      </c>
      <c r="Y116" s="6">
        <v>1048</v>
      </c>
      <c r="Z116" s="5">
        <v>0.70289999999999997</v>
      </c>
      <c r="AA116" s="5">
        <v>0.76919999999999999</v>
      </c>
      <c r="AB116" s="5">
        <v>0.76780000000000004</v>
      </c>
      <c r="AC116" s="22">
        <v>20.399999999999999</v>
      </c>
      <c r="AD116" s="23">
        <v>3</v>
      </c>
      <c r="AE116" s="23">
        <v>3</v>
      </c>
      <c r="AF116" s="24">
        <v>153111961</v>
      </c>
      <c r="AG116" s="25">
        <v>443300.56</v>
      </c>
    </row>
    <row r="117" spans="1:33">
      <c r="A117" s="17">
        <v>104432803</v>
      </c>
      <c r="B117" s="18" t="s">
        <v>431</v>
      </c>
      <c r="C117" s="18" t="s">
        <v>620</v>
      </c>
      <c r="D117" s="19">
        <v>6565594</v>
      </c>
      <c r="E117" s="19">
        <v>6454830.0199999996</v>
      </c>
      <c r="F117" s="19">
        <v>110764</v>
      </c>
      <c r="G117" s="19">
        <v>0</v>
      </c>
      <c r="H117" s="19">
        <v>0</v>
      </c>
      <c r="I117" s="19">
        <v>0</v>
      </c>
      <c r="J117" s="19">
        <v>0</v>
      </c>
      <c r="K117" s="19">
        <v>0</v>
      </c>
      <c r="L117" s="19">
        <v>0</v>
      </c>
      <c r="M117" s="19">
        <v>0</v>
      </c>
      <c r="N117" s="19">
        <v>0</v>
      </c>
      <c r="O117" s="19">
        <v>0</v>
      </c>
      <c r="P117" s="19">
        <v>0</v>
      </c>
      <c r="Q117" s="19">
        <v>0</v>
      </c>
      <c r="R117" s="19">
        <v>0</v>
      </c>
      <c r="S117" s="20">
        <v>2.7000000000000001E-3</v>
      </c>
      <c r="T117" s="20">
        <v>2.52E-2</v>
      </c>
      <c r="U117" s="21">
        <v>1436</v>
      </c>
      <c r="V117" s="21">
        <v>1463.615</v>
      </c>
      <c r="W117" s="21">
        <v>36.870999999999995</v>
      </c>
      <c r="X117" s="6">
        <v>4</v>
      </c>
      <c r="Y117" s="6">
        <v>603</v>
      </c>
      <c r="Z117" s="5">
        <v>0.63829999999999998</v>
      </c>
      <c r="AA117" s="5">
        <v>0.71419999999999995</v>
      </c>
      <c r="AB117" s="5">
        <v>0.71789999999999998</v>
      </c>
      <c r="AC117" s="22">
        <v>16.899999999999999</v>
      </c>
      <c r="AD117" s="23">
        <v>5</v>
      </c>
      <c r="AE117" s="23">
        <v>3</v>
      </c>
      <c r="AF117" s="24">
        <v>154471797</v>
      </c>
      <c r="AG117" s="25">
        <v>141542.56</v>
      </c>
    </row>
    <row r="118" spans="1:33">
      <c r="A118" s="17">
        <v>101631003</v>
      </c>
      <c r="B118" s="18" t="s">
        <v>570</v>
      </c>
      <c r="C118" s="18" t="s">
        <v>567</v>
      </c>
      <c r="D118" s="19">
        <v>8527345</v>
      </c>
      <c r="E118" s="19">
        <v>8424894.1199999992</v>
      </c>
      <c r="F118" s="19">
        <v>102451</v>
      </c>
      <c r="G118" s="19">
        <v>0</v>
      </c>
      <c r="H118" s="19">
        <v>0</v>
      </c>
      <c r="I118" s="19">
        <v>0</v>
      </c>
      <c r="J118" s="19">
        <v>0</v>
      </c>
      <c r="K118" s="19">
        <v>0</v>
      </c>
      <c r="L118" s="19">
        <v>0</v>
      </c>
      <c r="M118" s="19">
        <v>0</v>
      </c>
      <c r="N118" s="19">
        <v>0</v>
      </c>
      <c r="O118" s="19">
        <v>0</v>
      </c>
      <c r="P118" s="19">
        <v>0</v>
      </c>
      <c r="Q118" s="19">
        <v>0</v>
      </c>
      <c r="R118" s="19">
        <v>0</v>
      </c>
      <c r="S118" s="20">
        <v>0</v>
      </c>
      <c r="T118" s="20">
        <v>3.2800000000000003E-2</v>
      </c>
      <c r="U118" s="21">
        <v>1307</v>
      </c>
      <c r="V118" s="21">
        <v>1322.625</v>
      </c>
      <c r="W118" s="21">
        <v>43.443999999999996</v>
      </c>
      <c r="X118" s="6">
        <v>0</v>
      </c>
      <c r="Y118" s="6">
        <v>555</v>
      </c>
      <c r="Z118" s="5">
        <v>0.79330000000000001</v>
      </c>
      <c r="AA118" s="5">
        <v>0.7258</v>
      </c>
      <c r="AB118" s="5">
        <v>0.74009999999999998</v>
      </c>
      <c r="AC118" s="22">
        <v>15.6</v>
      </c>
      <c r="AD118" s="23">
        <v>4</v>
      </c>
      <c r="AE118" s="23">
        <v>3</v>
      </c>
      <c r="AF118" s="24">
        <v>154918657</v>
      </c>
      <c r="AG118" s="25">
        <v>58178.18</v>
      </c>
    </row>
    <row r="119" spans="1:33">
      <c r="A119" s="17">
        <v>128030603</v>
      </c>
      <c r="B119" s="18" t="s">
        <v>568</v>
      </c>
      <c r="C119" s="18" t="s">
        <v>569</v>
      </c>
      <c r="D119" s="19">
        <v>7873046</v>
      </c>
      <c r="E119" s="19">
        <v>7761204.9299999997</v>
      </c>
      <c r="F119" s="19">
        <v>111841</v>
      </c>
      <c r="G119" s="19">
        <v>0</v>
      </c>
      <c r="H119" s="19">
        <v>0</v>
      </c>
      <c r="I119" s="19">
        <v>0</v>
      </c>
      <c r="J119" s="19">
        <v>0</v>
      </c>
      <c r="K119" s="19">
        <v>0</v>
      </c>
      <c r="L119" s="19">
        <v>0</v>
      </c>
      <c r="M119" s="19">
        <v>0</v>
      </c>
      <c r="N119" s="19">
        <v>0</v>
      </c>
      <c r="O119" s="19">
        <v>0</v>
      </c>
      <c r="P119" s="19">
        <v>0</v>
      </c>
      <c r="Q119" s="19">
        <v>0</v>
      </c>
      <c r="R119" s="19">
        <v>0</v>
      </c>
      <c r="S119" s="20">
        <v>1.4E-3</v>
      </c>
      <c r="T119" s="20">
        <v>2.7699999999999999E-2</v>
      </c>
      <c r="U119" s="21">
        <v>1412</v>
      </c>
      <c r="V119" s="21">
        <v>1441.6179999999999</v>
      </c>
      <c r="W119" s="21">
        <v>39.936999999999998</v>
      </c>
      <c r="X119" s="6">
        <v>2</v>
      </c>
      <c r="Y119" s="6">
        <v>604</v>
      </c>
      <c r="Z119" s="5">
        <v>0.73499999999999999</v>
      </c>
      <c r="AA119" s="5">
        <v>0.73340000000000005</v>
      </c>
      <c r="AB119" s="5">
        <v>0.74380000000000002</v>
      </c>
      <c r="AC119" s="22">
        <v>22.6</v>
      </c>
      <c r="AD119" s="23">
        <v>6</v>
      </c>
      <c r="AE119" s="23">
        <v>3</v>
      </c>
      <c r="AF119" s="24">
        <v>155132690</v>
      </c>
      <c r="AG119" s="25">
        <v>85124.12</v>
      </c>
    </row>
    <row r="120" spans="1:33">
      <c r="A120" s="17">
        <v>115222504</v>
      </c>
      <c r="B120" s="18" t="s">
        <v>280</v>
      </c>
      <c r="C120" s="18" t="s">
        <v>511</v>
      </c>
      <c r="D120" s="19">
        <v>5413380</v>
      </c>
      <c r="E120" s="19">
        <v>5336952.0999999996</v>
      </c>
      <c r="F120" s="19">
        <v>76428</v>
      </c>
      <c r="G120" s="19">
        <v>0</v>
      </c>
      <c r="H120" s="19">
        <v>0</v>
      </c>
      <c r="I120" s="19">
        <v>0</v>
      </c>
      <c r="J120" s="19">
        <v>0</v>
      </c>
      <c r="K120" s="19">
        <v>0</v>
      </c>
      <c r="L120" s="19">
        <v>0</v>
      </c>
      <c r="M120" s="19">
        <v>0</v>
      </c>
      <c r="N120" s="19">
        <v>0</v>
      </c>
      <c r="O120" s="19">
        <v>0</v>
      </c>
      <c r="P120" s="19">
        <v>0</v>
      </c>
      <c r="Q120" s="19">
        <v>0</v>
      </c>
      <c r="R120" s="19">
        <v>0</v>
      </c>
      <c r="S120" s="20">
        <v>1.6999999999999999E-3</v>
      </c>
      <c r="T120" s="20">
        <v>2.0899999999999998E-2</v>
      </c>
      <c r="U120" s="21">
        <v>1167</v>
      </c>
      <c r="V120" s="21">
        <v>1179.248</v>
      </c>
      <c r="W120" s="21">
        <v>24.637999999999998</v>
      </c>
      <c r="X120" s="6">
        <v>2</v>
      </c>
      <c r="Y120" s="6">
        <v>336</v>
      </c>
      <c r="Z120" s="5">
        <v>0.68100000000000005</v>
      </c>
      <c r="AA120" s="5">
        <v>0.60640000000000005</v>
      </c>
      <c r="AB120" s="5">
        <v>0.61670000000000003</v>
      </c>
      <c r="AC120" s="22">
        <v>19.5</v>
      </c>
      <c r="AD120" s="23">
        <v>3</v>
      </c>
      <c r="AE120" s="23">
        <v>3</v>
      </c>
      <c r="AF120" s="24">
        <v>155696143</v>
      </c>
      <c r="AG120" s="25">
        <v>49384.49</v>
      </c>
    </row>
    <row r="121" spans="1:33">
      <c r="A121" s="17">
        <v>115229003</v>
      </c>
      <c r="B121" s="18" t="s">
        <v>285</v>
      </c>
      <c r="C121" s="18" t="s">
        <v>511</v>
      </c>
      <c r="D121" s="19">
        <v>5517249</v>
      </c>
      <c r="E121" s="19">
        <v>5433429.4199999999</v>
      </c>
      <c r="F121" s="19">
        <v>83820</v>
      </c>
      <c r="G121" s="19">
        <v>0</v>
      </c>
      <c r="H121" s="19">
        <v>0</v>
      </c>
      <c r="I121" s="19">
        <v>0</v>
      </c>
      <c r="J121" s="19">
        <v>0</v>
      </c>
      <c r="K121" s="19">
        <v>0</v>
      </c>
      <c r="L121" s="19">
        <v>0</v>
      </c>
      <c r="M121" s="19">
        <v>0</v>
      </c>
      <c r="N121" s="19">
        <v>0</v>
      </c>
      <c r="O121" s="19">
        <v>0</v>
      </c>
      <c r="P121" s="19">
        <v>0</v>
      </c>
      <c r="Q121" s="19">
        <v>0</v>
      </c>
      <c r="R121" s="19">
        <v>0</v>
      </c>
      <c r="S121" s="20">
        <v>1.6000000000000001E-3</v>
      </c>
      <c r="T121" s="20">
        <v>2.2499999999999999E-2</v>
      </c>
      <c r="U121" s="21">
        <v>1239</v>
      </c>
      <c r="V121" s="21">
        <v>1245.52</v>
      </c>
      <c r="W121" s="21">
        <v>27.977</v>
      </c>
      <c r="X121" s="6">
        <v>2</v>
      </c>
      <c r="Y121" s="6">
        <v>473</v>
      </c>
      <c r="Z121" s="5">
        <v>0.66539999999999999</v>
      </c>
      <c r="AA121" s="5">
        <v>0.62640000000000007</v>
      </c>
      <c r="AB121" s="5">
        <v>0.626</v>
      </c>
      <c r="AC121" s="22">
        <v>17.5</v>
      </c>
      <c r="AD121" s="23">
        <v>3</v>
      </c>
      <c r="AE121" s="23">
        <v>3</v>
      </c>
      <c r="AF121" s="24">
        <v>156668006</v>
      </c>
      <c r="AG121" s="25">
        <v>98858.75</v>
      </c>
    </row>
    <row r="122" spans="1:33">
      <c r="A122" s="17">
        <v>129547303</v>
      </c>
      <c r="B122" s="18" t="s">
        <v>133</v>
      </c>
      <c r="C122" s="18" t="s">
        <v>625</v>
      </c>
      <c r="D122" s="19">
        <v>6078879</v>
      </c>
      <c r="E122" s="19">
        <v>5984203.5700000003</v>
      </c>
      <c r="F122" s="19">
        <v>94675</v>
      </c>
      <c r="G122" s="19">
        <v>0</v>
      </c>
      <c r="H122" s="19">
        <v>0</v>
      </c>
      <c r="I122" s="19">
        <v>0</v>
      </c>
      <c r="J122" s="19">
        <v>0</v>
      </c>
      <c r="K122" s="19">
        <v>0</v>
      </c>
      <c r="L122" s="19">
        <v>0</v>
      </c>
      <c r="M122" s="19">
        <v>0</v>
      </c>
      <c r="N122" s="19">
        <v>0</v>
      </c>
      <c r="O122" s="19">
        <v>0</v>
      </c>
      <c r="P122" s="19">
        <v>0</v>
      </c>
      <c r="Q122" s="19">
        <v>0</v>
      </c>
      <c r="R122" s="19">
        <v>0</v>
      </c>
      <c r="S122" s="20">
        <v>3.0000000000000001E-3</v>
      </c>
      <c r="T122" s="20">
        <v>1.9099999999999999E-2</v>
      </c>
      <c r="U122" s="21">
        <v>1308</v>
      </c>
      <c r="V122" s="21">
        <v>1333.0119999999999</v>
      </c>
      <c r="W122" s="21">
        <v>25.395</v>
      </c>
      <c r="X122" s="6">
        <v>4</v>
      </c>
      <c r="Y122" s="6">
        <v>477</v>
      </c>
      <c r="Z122" s="5">
        <v>0.66620000000000001</v>
      </c>
      <c r="AA122" s="5">
        <v>0.67019999999999991</v>
      </c>
      <c r="AB122" s="5">
        <v>0.67920000000000003</v>
      </c>
      <c r="AC122" s="22">
        <v>18.8</v>
      </c>
      <c r="AD122" s="23">
        <v>4</v>
      </c>
      <c r="AE122" s="23">
        <v>3</v>
      </c>
      <c r="AF122" s="24">
        <v>156954154</v>
      </c>
      <c r="AG122" s="25">
        <v>32689.49</v>
      </c>
    </row>
    <row r="123" spans="1:33">
      <c r="A123" s="17">
        <v>106330703</v>
      </c>
      <c r="B123" s="18" t="s">
        <v>169</v>
      </c>
      <c r="C123" s="18" t="s">
        <v>170</v>
      </c>
      <c r="D123" s="19">
        <v>6816053</v>
      </c>
      <c r="E123" s="19">
        <v>6739340.2800000003</v>
      </c>
      <c r="F123" s="19">
        <v>76713</v>
      </c>
      <c r="G123" s="19">
        <v>0</v>
      </c>
      <c r="H123" s="19">
        <v>0</v>
      </c>
      <c r="I123" s="19">
        <v>0</v>
      </c>
      <c r="J123" s="19">
        <v>0</v>
      </c>
      <c r="K123" s="19">
        <v>0</v>
      </c>
      <c r="L123" s="19">
        <v>0</v>
      </c>
      <c r="M123" s="19">
        <v>0</v>
      </c>
      <c r="N123" s="19">
        <v>0</v>
      </c>
      <c r="O123" s="19">
        <v>0</v>
      </c>
      <c r="P123" s="19">
        <v>0</v>
      </c>
      <c r="Q123" s="19">
        <v>0</v>
      </c>
      <c r="R123" s="19">
        <v>0</v>
      </c>
      <c r="S123" s="20">
        <v>3.7000000000000002E-3</v>
      </c>
      <c r="T123" s="20">
        <v>3.5000000000000001E-3</v>
      </c>
      <c r="U123" s="21">
        <v>1079</v>
      </c>
      <c r="V123" s="21">
        <v>1094.6410000000001</v>
      </c>
      <c r="W123" s="21">
        <v>3.8650000000000002</v>
      </c>
      <c r="X123" s="6">
        <v>4</v>
      </c>
      <c r="Y123" s="6">
        <v>408</v>
      </c>
      <c r="Z123" s="5">
        <v>0.70120000000000005</v>
      </c>
      <c r="AA123" s="5">
        <v>0.6583</v>
      </c>
      <c r="AB123" s="5">
        <v>0.66420000000000001</v>
      </c>
      <c r="AC123" s="22">
        <v>10.9</v>
      </c>
      <c r="AD123" s="23">
        <v>6</v>
      </c>
      <c r="AE123" s="23">
        <v>3</v>
      </c>
      <c r="AF123" s="24">
        <v>157149754</v>
      </c>
      <c r="AG123" s="25">
        <v>46001.63</v>
      </c>
    </row>
    <row r="124" spans="1:33">
      <c r="A124" s="17">
        <v>106611303</v>
      </c>
      <c r="B124" s="18" t="s">
        <v>323</v>
      </c>
      <c r="C124" s="18" t="s">
        <v>515</v>
      </c>
      <c r="D124" s="19">
        <v>6571474</v>
      </c>
      <c r="E124" s="19">
        <v>6494524.1200000001</v>
      </c>
      <c r="F124" s="19">
        <v>76950</v>
      </c>
      <c r="G124" s="19">
        <v>0</v>
      </c>
      <c r="H124" s="19">
        <v>0</v>
      </c>
      <c r="I124" s="19">
        <v>0</v>
      </c>
      <c r="J124" s="19">
        <v>0</v>
      </c>
      <c r="K124" s="19">
        <v>0</v>
      </c>
      <c r="L124" s="19">
        <v>0</v>
      </c>
      <c r="M124" s="19">
        <v>0</v>
      </c>
      <c r="N124" s="19">
        <v>0</v>
      </c>
      <c r="O124" s="19">
        <v>0</v>
      </c>
      <c r="P124" s="19">
        <v>0</v>
      </c>
      <c r="Q124" s="19">
        <v>0</v>
      </c>
      <c r="R124" s="19">
        <v>0</v>
      </c>
      <c r="S124" s="20">
        <v>8.0000000000000004E-4</v>
      </c>
      <c r="T124" s="20">
        <v>2.5899999999999999E-2</v>
      </c>
      <c r="U124" s="21">
        <v>1181</v>
      </c>
      <c r="V124" s="21">
        <v>1210.3820000000001</v>
      </c>
      <c r="W124" s="21">
        <v>31.367999999999999</v>
      </c>
      <c r="X124" s="6">
        <v>1</v>
      </c>
      <c r="Y124" s="6">
        <v>443</v>
      </c>
      <c r="Z124" s="5">
        <v>0.6986</v>
      </c>
      <c r="AA124" s="5">
        <v>0.60330000000000006</v>
      </c>
      <c r="AB124" s="5">
        <v>0.60460000000000003</v>
      </c>
      <c r="AC124" s="22">
        <v>13.6</v>
      </c>
      <c r="AD124" s="23">
        <v>6</v>
      </c>
      <c r="AE124" s="23">
        <v>3</v>
      </c>
      <c r="AF124" s="24">
        <v>157217514</v>
      </c>
      <c r="AG124" s="25">
        <v>63826.54</v>
      </c>
    </row>
    <row r="125" spans="1:33">
      <c r="A125" s="17">
        <v>104374003</v>
      </c>
      <c r="B125" s="18" t="s">
        <v>146</v>
      </c>
      <c r="C125" s="18" t="s">
        <v>627</v>
      </c>
      <c r="D125" s="19">
        <v>7387882</v>
      </c>
      <c r="E125" s="19">
        <v>7288078.2699999996</v>
      </c>
      <c r="F125" s="19">
        <v>99804</v>
      </c>
      <c r="G125" s="19">
        <v>0</v>
      </c>
      <c r="H125" s="19">
        <v>0</v>
      </c>
      <c r="I125" s="19">
        <v>0</v>
      </c>
      <c r="J125" s="19">
        <v>0</v>
      </c>
      <c r="K125" s="19">
        <v>0</v>
      </c>
      <c r="L125" s="19">
        <v>0</v>
      </c>
      <c r="M125" s="19">
        <v>0</v>
      </c>
      <c r="N125" s="19">
        <v>0</v>
      </c>
      <c r="O125" s="19">
        <v>0</v>
      </c>
      <c r="P125" s="19">
        <v>0</v>
      </c>
      <c r="Q125" s="19">
        <v>0</v>
      </c>
      <c r="R125" s="19">
        <v>0</v>
      </c>
      <c r="S125" s="20">
        <v>0</v>
      </c>
      <c r="T125" s="20">
        <v>2.4199999999999999E-2</v>
      </c>
      <c r="U125" s="21">
        <v>1356</v>
      </c>
      <c r="V125" s="21">
        <v>1360.4690000000001</v>
      </c>
      <c r="W125" s="21">
        <v>32.948999999999998</v>
      </c>
      <c r="X125" s="6">
        <v>0</v>
      </c>
      <c r="Y125" s="6">
        <v>359</v>
      </c>
      <c r="Z125" s="5">
        <v>0.74229999999999996</v>
      </c>
      <c r="AA125" s="5">
        <v>0.68149999999999999</v>
      </c>
      <c r="AB125" s="5">
        <v>0.69730000000000003</v>
      </c>
      <c r="AC125" s="22">
        <v>13</v>
      </c>
      <c r="AD125" s="23">
        <v>5</v>
      </c>
      <c r="AE125" s="23">
        <v>3</v>
      </c>
      <c r="AF125" s="24">
        <v>157229385</v>
      </c>
      <c r="AG125" s="25">
        <v>63742.09</v>
      </c>
    </row>
    <row r="126" spans="1:33">
      <c r="A126" s="17">
        <v>116495103</v>
      </c>
      <c r="B126" s="18" t="s">
        <v>531</v>
      </c>
      <c r="C126" s="18" t="s">
        <v>532</v>
      </c>
      <c r="D126" s="19">
        <v>7843102</v>
      </c>
      <c r="E126" s="19">
        <v>7713493.46</v>
      </c>
      <c r="F126" s="19">
        <v>129609</v>
      </c>
      <c r="G126" s="19">
        <v>0</v>
      </c>
      <c r="H126" s="19">
        <v>0</v>
      </c>
      <c r="I126" s="19">
        <v>0</v>
      </c>
      <c r="J126" s="19">
        <v>0</v>
      </c>
      <c r="K126" s="19">
        <v>0</v>
      </c>
      <c r="L126" s="19">
        <v>0</v>
      </c>
      <c r="M126" s="19">
        <v>0</v>
      </c>
      <c r="N126" s="19">
        <v>0</v>
      </c>
      <c r="O126" s="19">
        <v>0</v>
      </c>
      <c r="P126" s="19">
        <v>0</v>
      </c>
      <c r="Q126" s="19">
        <v>0</v>
      </c>
      <c r="R126" s="19">
        <v>0</v>
      </c>
      <c r="S126" s="20">
        <v>5.0000000000000001E-3</v>
      </c>
      <c r="T126" s="20">
        <v>2.3199999999999998E-2</v>
      </c>
      <c r="U126" s="21">
        <v>1562</v>
      </c>
      <c r="V126" s="21">
        <v>1589.1849999999999</v>
      </c>
      <c r="W126" s="21">
        <v>36.831999999999994</v>
      </c>
      <c r="X126" s="6">
        <v>8</v>
      </c>
      <c r="Y126" s="6">
        <v>958</v>
      </c>
      <c r="Z126" s="5">
        <v>0.7006</v>
      </c>
      <c r="AA126" s="5">
        <v>0.76829999999999998</v>
      </c>
      <c r="AB126" s="5">
        <v>0.77110000000000001</v>
      </c>
      <c r="AC126" s="22">
        <v>14</v>
      </c>
      <c r="AD126" s="23">
        <v>5</v>
      </c>
      <c r="AE126" s="23">
        <v>3</v>
      </c>
      <c r="AF126" s="24">
        <v>157544645</v>
      </c>
      <c r="AG126" s="25">
        <v>59773.71</v>
      </c>
    </row>
    <row r="127" spans="1:33">
      <c r="A127" s="17">
        <v>118406003</v>
      </c>
      <c r="B127" s="18" t="s">
        <v>219</v>
      </c>
      <c r="C127" s="18" t="s">
        <v>565</v>
      </c>
      <c r="D127" s="19">
        <v>6983714</v>
      </c>
      <c r="E127" s="19">
        <v>6896245.0899999999</v>
      </c>
      <c r="F127" s="19">
        <v>87469</v>
      </c>
      <c r="G127" s="19">
        <v>0</v>
      </c>
      <c r="H127" s="19">
        <v>0</v>
      </c>
      <c r="I127" s="19">
        <v>0</v>
      </c>
      <c r="J127" s="19">
        <v>0</v>
      </c>
      <c r="K127" s="19">
        <v>0</v>
      </c>
      <c r="L127" s="19">
        <v>0</v>
      </c>
      <c r="M127" s="19">
        <v>0</v>
      </c>
      <c r="N127" s="19">
        <v>0</v>
      </c>
      <c r="O127" s="19">
        <v>0</v>
      </c>
      <c r="P127" s="19">
        <v>0</v>
      </c>
      <c r="Q127" s="19">
        <v>0</v>
      </c>
      <c r="R127" s="19">
        <v>0</v>
      </c>
      <c r="S127" s="20">
        <v>0</v>
      </c>
      <c r="T127" s="20">
        <v>3.0300000000000001E-2</v>
      </c>
      <c r="U127" s="21">
        <v>1246</v>
      </c>
      <c r="V127" s="21">
        <v>1280.386</v>
      </c>
      <c r="W127" s="21">
        <v>38.841999999999999</v>
      </c>
      <c r="X127" s="6">
        <v>0</v>
      </c>
      <c r="Y127" s="6">
        <v>456</v>
      </c>
      <c r="Z127" s="5">
        <v>0.73870000000000002</v>
      </c>
      <c r="AA127" s="5">
        <v>0.65</v>
      </c>
      <c r="AB127" s="5">
        <v>0.65680000000000005</v>
      </c>
      <c r="AC127" s="22">
        <v>13.5</v>
      </c>
      <c r="AD127" s="23">
        <v>3</v>
      </c>
      <c r="AE127" s="23">
        <v>3</v>
      </c>
      <c r="AF127" s="24">
        <v>157599677</v>
      </c>
      <c r="AG127" s="25">
        <v>74559.8</v>
      </c>
    </row>
    <row r="128" spans="1:33">
      <c r="A128" s="17">
        <v>104105353</v>
      </c>
      <c r="B128" s="18" t="s">
        <v>389</v>
      </c>
      <c r="C128" s="18" t="s">
        <v>426</v>
      </c>
      <c r="D128" s="19">
        <v>7491764</v>
      </c>
      <c r="E128" s="19">
        <v>7386858.8700000001</v>
      </c>
      <c r="F128" s="19">
        <v>104905</v>
      </c>
      <c r="G128" s="19">
        <v>0</v>
      </c>
      <c r="H128" s="19">
        <v>0</v>
      </c>
      <c r="I128" s="19">
        <v>0</v>
      </c>
      <c r="J128" s="19">
        <v>0</v>
      </c>
      <c r="K128" s="19">
        <v>0</v>
      </c>
      <c r="L128" s="19">
        <v>0</v>
      </c>
      <c r="M128" s="19">
        <v>0</v>
      </c>
      <c r="N128" s="19">
        <v>0</v>
      </c>
      <c r="O128" s="19">
        <v>0</v>
      </c>
      <c r="P128" s="19">
        <v>0</v>
      </c>
      <c r="Q128" s="19">
        <v>0</v>
      </c>
      <c r="R128" s="19">
        <v>0</v>
      </c>
      <c r="S128" s="20">
        <v>6.9999999999999999E-4</v>
      </c>
      <c r="T128" s="20">
        <v>3.1399999999999997E-2</v>
      </c>
      <c r="U128" s="21">
        <v>1423</v>
      </c>
      <c r="V128" s="21">
        <v>1478.1610000000001</v>
      </c>
      <c r="W128" s="21">
        <v>46.451000000000008</v>
      </c>
      <c r="X128" s="6">
        <v>1</v>
      </c>
      <c r="Y128" s="6">
        <v>527</v>
      </c>
      <c r="Z128" s="5">
        <v>0.75609999999999999</v>
      </c>
      <c r="AA128" s="5">
        <v>0.68259999999999998</v>
      </c>
      <c r="AB128" s="5">
        <v>0.71750000000000003</v>
      </c>
      <c r="AC128" s="22">
        <v>13.7</v>
      </c>
      <c r="AD128" s="23">
        <v>4</v>
      </c>
      <c r="AE128" s="23">
        <v>3</v>
      </c>
      <c r="AF128" s="24">
        <v>157676792</v>
      </c>
      <c r="AG128" s="25">
        <v>112341.21</v>
      </c>
    </row>
    <row r="129" spans="1:33">
      <c r="A129" s="17">
        <v>104435603</v>
      </c>
      <c r="B129" s="18" t="s">
        <v>621</v>
      </c>
      <c r="C129" s="18" t="s">
        <v>620</v>
      </c>
      <c r="D129" s="19">
        <v>13604134</v>
      </c>
      <c r="E129" s="19">
        <v>13407847.52</v>
      </c>
      <c r="F129" s="19">
        <v>196286</v>
      </c>
      <c r="G129" s="19">
        <v>0</v>
      </c>
      <c r="H129" s="19">
        <v>0</v>
      </c>
      <c r="I129" s="19">
        <v>0</v>
      </c>
      <c r="J129" s="19">
        <v>0</v>
      </c>
      <c r="K129" s="19">
        <v>0</v>
      </c>
      <c r="L129" s="19">
        <v>0</v>
      </c>
      <c r="M129" s="19">
        <v>0</v>
      </c>
      <c r="N129" s="19">
        <v>0</v>
      </c>
      <c r="O129" s="19">
        <v>0</v>
      </c>
      <c r="P129" s="19">
        <v>0</v>
      </c>
      <c r="Q129" s="19">
        <v>0</v>
      </c>
      <c r="R129" s="19">
        <v>0</v>
      </c>
      <c r="S129" s="20">
        <v>8.9999999999999993E-3</v>
      </c>
      <c r="T129" s="20">
        <v>4.2799999999999998E-2</v>
      </c>
      <c r="U129" s="21">
        <v>2207</v>
      </c>
      <c r="V129" s="21">
        <v>2224.5050000000001</v>
      </c>
      <c r="W129" s="21">
        <v>95.164000000000001</v>
      </c>
      <c r="X129" s="6">
        <v>20</v>
      </c>
      <c r="Y129" s="6">
        <v>1528</v>
      </c>
      <c r="Z129" s="5">
        <v>0.73519999999999996</v>
      </c>
      <c r="AA129" s="5">
        <v>0.82350000000000001</v>
      </c>
      <c r="AB129" s="5">
        <v>0.82169999999999999</v>
      </c>
      <c r="AC129" s="22">
        <v>22.2</v>
      </c>
      <c r="AD129" s="23">
        <v>5</v>
      </c>
      <c r="AE129" s="23">
        <v>3</v>
      </c>
      <c r="AF129" s="24">
        <v>158025374</v>
      </c>
      <c r="AG129" s="25">
        <v>262269.84000000003</v>
      </c>
    </row>
    <row r="130" spans="1:33">
      <c r="A130" s="17">
        <v>127045653</v>
      </c>
      <c r="B130" s="18" t="s">
        <v>529</v>
      </c>
      <c r="C130" s="18" t="s">
        <v>506</v>
      </c>
      <c r="D130" s="19">
        <v>10200223</v>
      </c>
      <c r="E130" s="19">
        <v>10062778</v>
      </c>
      <c r="F130" s="19">
        <v>137445</v>
      </c>
      <c r="G130" s="19">
        <v>0</v>
      </c>
      <c r="H130" s="19">
        <v>0</v>
      </c>
      <c r="I130" s="19">
        <v>0</v>
      </c>
      <c r="J130" s="19">
        <v>0</v>
      </c>
      <c r="K130" s="19">
        <v>0</v>
      </c>
      <c r="L130" s="19">
        <v>0</v>
      </c>
      <c r="M130" s="19">
        <v>0</v>
      </c>
      <c r="N130" s="19">
        <v>0</v>
      </c>
      <c r="O130" s="19">
        <v>0</v>
      </c>
      <c r="P130" s="19">
        <v>0</v>
      </c>
      <c r="Q130" s="19">
        <v>0</v>
      </c>
      <c r="R130" s="19">
        <v>0</v>
      </c>
      <c r="S130" s="20">
        <v>0</v>
      </c>
      <c r="T130" s="20">
        <v>2.18E-2</v>
      </c>
      <c r="U130" s="21">
        <v>1656</v>
      </c>
      <c r="V130" s="21">
        <v>1675.9670000000001</v>
      </c>
      <c r="W130" s="21">
        <v>36.457999999999998</v>
      </c>
      <c r="X130" s="6">
        <v>0</v>
      </c>
      <c r="Y130" s="6">
        <v>857</v>
      </c>
      <c r="Z130" s="5">
        <v>0.74570000000000003</v>
      </c>
      <c r="AA130" s="5">
        <v>0.76849999999999996</v>
      </c>
      <c r="AB130" s="5">
        <v>0.77959999999999996</v>
      </c>
      <c r="AC130" s="22">
        <v>18.2</v>
      </c>
      <c r="AD130" s="23">
        <v>4</v>
      </c>
      <c r="AE130" s="23">
        <v>3</v>
      </c>
      <c r="AF130" s="24">
        <v>162862833</v>
      </c>
      <c r="AG130" s="25">
        <v>74660.86</v>
      </c>
    </row>
    <row r="131" spans="1:33">
      <c r="A131" s="17">
        <v>119356603</v>
      </c>
      <c r="B131" s="18" t="s">
        <v>180</v>
      </c>
      <c r="C131" s="18" t="s">
        <v>527</v>
      </c>
      <c r="D131" s="19">
        <v>2895157</v>
      </c>
      <c r="E131" s="19">
        <v>2841395.72</v>
      </c>
      <c r="F131" s="19">
        <v>53761</v>
      </c>
      <c r="G131" s="19">
        <v>0</v>
      </c>
      <c r="H131" s="19">
        <v>0</v>
      </c>
      <c r="I131" s="19">
        <v>0</v>
      </c>
      <c r="J131" s="19">
        <v>0</v>
      </c>
      <c r="K131" s="19">
        <v>0</v>
      </c>
      <c r="L131" s="19">
        <v>0</v>
      </c>
      <c r="M131" s="19">
        <v>0</v>
      </c>
      <c r="N131" s="19">
        <v>0</v>
      </c>
      <c r="O131" s="19">
        <v>0</v>
      </c>
      <c r="P131" s="19">
        <v>0</v>
      </c>
      <c r="Q131" s="19">
        <v>0</v>
      </c>
      <c r="R131" s="19">
        <v>0</v>
      </c>
      <c r="S131" s="20">
        <v>5.3E-3</v>
      </c>
      <c r="T131" s="20">
        <v>1.0800000000000001E-2</v>
      </c>
      <c r="U131" s="21">
        <v>946</v>
      </c>
      <c r="V131" s="21">
        <v>935.83299999999997</v>
      </c>
      <c r="W131" s="21">
        <v>10.076000000000001</v>
      </c>
      <c r="X131" s="6">
        <v>5</v>
      </c>
      <c r="Y131" s="6">
        <v>395</v>
      </c>
      <c r="Z131" s="5">
        <v>0.48970000000000002</v>
      </c>
      <c r="AA131" s="5">
        <v>0.5262</v>
      </c>
      <c r="AB131" s="5">
        <v>0.54610000000000003</v>
      </c>
      <c r="AC131" s="22">
        <v>16.100000000000001</v>
      </c>
      <c r="AD131" s="23">
        <v>3</v>
      </c>
      <c r="AE131" s="23">
        <v>3</v>
      </c>
      <c r="AF131" s="24">
        <v>163103403</v>
      </c>
      <c r="AG131" s="25">
        <v>15510.28</v>
      </c>
    </row>
    <row r="132" spans="1:33">
      <c r="A132" s="17">
        <v>127041503</v>
      </c>
      <c r="B132" s="18" t="s">
        <v>530</v>
      </c>
      <c r="C132" s="18" t="s">
        <v>506</v>
      </c>
      <c r="D132" s="19">
        <v>10030094</v>
      </c>
      <c r="E132" s="19">
        <v>9884404.0999999996</v>
      </c>
      <c r="F132" s="19">
        <v>145690</v>
      </c>
      <c r="G132" s="19">
        <v>0</v>
      </c>
      <c r="H132" s="19">
        <v>0</v>
      </c>
      <c r="I132" s="19">
        <v>0</v>
      </c>
      <c r="J132" s="19">
        <v>0</v>
      </c>
      <c r="K132" s="19">
        <v>0</v>
      </c>
      <c r="L132" s="19">
        <v>0</v>
      </c>
      <c r="M132" s="19">
        <v>0</v>
      </c>
      <c r="N132" s="19">
        <v>0</v>
      </c>
      <c r="O132" s="19">
        <v>0</v>
      </c>
      <c r="P132" s="19">
        <v>0</v>
      </c>
      <c r="Q132" s="19">
        <v>0</v>
      </c>
      <c r="R132" s="19">
        <v>0</v>
      </c>
      <c r="S132" s="20">
        <v>1.1000000000000001E-3</v>
      </c>
      <c r="T132" s="20">
        <v>3.61E-2</v>
      </c>
      <c r="U132" s="21">
        <v>1759</v>
      </c>
      <c r="V132" s="21">
        <v>1772.2449999999999</v>
      </c>
      <c r="W132" s="21">
        <v>63.893000000000001</v>
      </c>
      <c r="X132" s="6">
        <v>2</v>
      </c>
      <c r="Y132" s="6">
        <v>1196</v>
      </c>
      <c r="Z132" s="5">
        <v>0.73070000000000002</v>
      </c>
      <c r="AA132" s="5">
        <v>0.76689999999999992</v>
      </c>
      <c r="AB132" s="5">
        <v>0.76519999999999999</v>
      </c>
      <c r="AC132" s="22">
        <v>22.3</v>
      </c>
      <c r="AD132" s="23">
        <v>4</v>
      </c>
      <c r="AE132" s="23">
        <v>3</v>
      </c>
      <c r="AF132" s="24">
        <v>163982732</v>
      </c>
      <c r="AG132" s="25">
        <v>115789.25</v>
      </c>
    </row>
    <row r="133" spans="1:33">
      <c r="A133" s="17">
        <v>108051503</v>
      </c>
      <c r="B133" s="18" t="s">
        <v>343</v>
      </c>
      <c r="C133" s="18" t="s">
        <v>424</v>
      </c>
      <c r="D133" s="19">
        <v>8008834</v>
      </c>
      <c r="E133" s="19">
        <v>7897460.1500000004</v>
      </c>
      <c r="F133" s="19">
        <v>111374</v>
      </c>
      <c r="G133" s="19">
        <v>0</v>
      </c>
      <c r="H133" s="19">
        <v>0</v>
      </c>
      <c r="I133" s="19">
        <v>0</v>
      </c>
      <c r="J133" s="19">
        <v>0</v>
      </c>
      <c r="K133" s="19">
        <v>0</v>
      </c>
      <c r="L133" s="19">
        <v>0</v>
      </c>
      <c r="M133" s="19">
        <v>0</v>
      </c>
      <c r="N133" s="19">
        <v>0</v>
      </c>
      <c r="O133" s="19">
        <v>0</v>
      </c>
      <c r="P133" s="19">
        <v>0</v>
      </c>
      <c r="Q133" s="19">
        <v>0</v>
      </c>
      <c r="R133" s="19">
        <v>0</v>
      </c>
      <c r="S133" s="20">
        <v>2.5000000000000001E-3</v>
      </c>
      <c r="T133" s="20">
        <v>1.17E-2</v>
      </c>
      <c r="U133" s="21">
        <v>1567</v>
      </c>
      <c r="V133" s="21">
        <v>1599.394</v>
      </c>
      <c r="W133" s="21">
        <v>18.706</v>
      </c>
      <c r="X133" s="6">
        <v>4</v>
      </c>
      <c r="Y133" s="6">
        <v>723</v>
      </c>
      <c r="Z133" s="5">
        <v>0.78339999999999999</v>
      </c>
      <c r="AA133" s="5">
        <v>0.65810000000000002</v>
      </c>
      <c r="AB133" s="5">
        <v>0.65239999999999998</v>
      </c>
      <c r="AC133" s="22">
        <v>9.8000000000000007</v>
      </c>
      <c r="AD133" s="23">
        <v>6</v>
      </c>
      <c r="AE133" s="23">
        <v>3</v>
      </c>
      <c r="AF133" s="24">
        <v>165218120</v>
      </c>
      <c r="AG133" s="25">
        <v>45345.279999999999</v>
      </c>
    </row>
    <row r="134" spans="1:33">
      <c r="A134" s="17">
        <v>122091303</v>
      </c>
      <c r="B134" s="18" t="s">
        <v>375</v>
      </c>
      <c r="C134" s="18" t="s">
        <v>374</v>
      </c>
      <c r="D134" s="19">
        <v>6015315</v>
      </c>
      <c r="E134" s="19">
        <v>5928919.0999999996</v>
      </c>
      <c r="F134" s="19">
        <v>86396</v>
      </c>
      <c r="G134" s="19">
        <v>0</v>
      </c>
      <c r="H134" s="19">
        <v>0</v>
      </c>
      <c r="I134" s="19">
        <v>0</v>
      </c>
      <c r="J134" s="19">
        <v>0</v>
      </c>
      <c r="K134" s="19">
        <v>0</v>
      </c>
      <c r="L134" s="19">
        <v>0</v>
      </c>
      <c r="M134" s="19">
        <v>0</v>
      </c>
      <c r="N134" s="19">
        <v>0</v>
      </c>
      <c r="O134" s="19">
        <v>0</v>
      </c>
      <c r="P134" s="19">
        <v>0</v>
      </c>
      <c r="Q134" s="19">
        <v>0</v>
      </c>
      <c r="R134" s="19">
        <v>0</v>
      </c>
      <c r="S134" s="20">
        <v>1.8100000000000002E-2</v>
      </c>
      <c r="T134" s="20">
        <v>3.0300000000000001E-2</v>
      </c>
      <c r="U134" s="21">
        <v>1391</v>
      </c>
      <c r="V134" s="21">
        <v>1378.809</v>
      </c>
      <c r="W134" s="21">
        <v>41.731999999999992</v>
      </c>
      <c r="X134" s="6">
        <v>25</v>
      </c>
      <c r="Y134" s="6">
        <v>832</v>
      </c>
      <c r="Z134" s="5">
        <v>0.58750000000000002</v>
      </c>
      <c r="AA134" s="5">
        <v>0.57509999999999994</v>
      </c>
      <c r="AB134" s="5">
        <v>0.56850000000000001</v>
      </c>
      <c r="AC134" s="22">
        <v>19.5</v>
      </c>
      <c r="AD134" s="23" t="s">
        <v>154</v>
      </c>
      <c r="AE134" s="23">
        <v>3</v>
      </c>
      <c r="AF134" s="24">
        <v>166441878</v>
      </c>
      <c r="AG134" s="25">
        <v>64481.53</v>
      </c>
    </row>
    <row r="135" spans="1:33">
      <c r="A135" s="17">
        <v>117416103</v>
      </c>
      <c r="B135" s="18" t="s">
        <v>398</v>
      </c>
      <c r="C135" s="18" t="s">
        <v>225</v>
      </c>
      <c r="D135" s="19">
        <v>5768343</v>
      </c>
      <c r="E135" s="19">
        <v>5672994.96</v>
      </c>
      <c r="F135" s="19">
        <v>95348</v>
      </c>
      <c r="G135" s="19">
        <v>0</v>
      </c>
      <c r="H135" s="19">
        <v>0</v>
      </c>
      <c r="I135" s="19">
        <v>0</v>
      </c>
      <c r="J135" s="19">
        <v>0</v>
      </c>
      <c r="K135" s="19">
        <v>0</v>
      </c>
      <c r="L135" s="19">
        <v>0</v>
      </c>
      <c r="M135" s="19">
        <v>0</v>
      </c>
      <c r="N135" s="19">
        <v>0</v>
      </c>
      <c r="O135" s="19">
        <v>0</v>
      </c>
      <c r="P135" s="19">
        <v>0</v>
      </c>
      <c r="Q135" s="19">
        <v>0</v>
      </c>
      <c r="R135" s="19">
        <v>0</v>
      </c>
      <c r="S135" s="20">
        <v>3.7000000000000002E-3</v>
      </c>
      <c r="T135" s="20">
        <v>1.3100000000000001E-2</v>
      </c>
      <c r="U135" s="21">
        <v>1328</v>
      </c>
      <c r="V135" s="21">
        <v>1344.9839999999999</v>
      </c>
      <c r="W135" s="21">
        <v>17.664999999999999</v>
      </c>
      <c r="X135" s="6">
        <v>5</v>
      </c>
      <c r="Y135" s="6">
        <v>473</v>
      </c>
      <c r="Z135" s="5">
        <v>0.64849999999999997</v>
      </c>
      <c r="AA135" s="5">
        <v>0.66480000000000006</v>
      </c>
      <c r="AB135" s="5">
        <v>0.66869999999999996</v>
      </c>
      <c r="AC135" s="22">
        <v>17.2</v>
      </c>
      <c r="AD135" s="23">
        <v>5</v>
      </c>
      <c r="AE135" s="23">
        <v>3</v>
      </c>
      <c r="AF135" s="24">
        <v>166541941</v>
      </c>
      <c r="AG135" s="25">
        <v>39008.300000000003</v>
      </c>
    </row>
    <row r="136" spans="1:33">
      <c r="A136" s="17">
        <v>101262903</v>
      </c>
      <c r="B136" s="18" t="s">
        <v>485</v>
      </c>
      <c r="C136" s="18" t="s">
        <v>519</v>
      </c>
      <c r="D136" s="19">
        <v>6671941</v>
      </c>
      <c r="E136" s="19">
        <v>6581003.5999999996</v>
      </c>
      <c r="F136" s="19">
        <v>90937</v>
      </c>
      <c r="G136" s="19">
        <v>0</v>
      </c>
      <c r="H136" s="19">
        <v>0</v>
      </c>
      <c r="I136" s="19">
        <v>0</v>
      </c>
      <c r="J136" s="19">
        <v>0</v>
      </c>
      <c r="K136" s="19">
        <v>0</v>
      </c>
      <c r="L136" s="19">
        <v>0</v>
      </c>
      <c r="M136" s="19">
        <v>0</v>
      </c>
      <c r="N136" s="19">
        <v>0</v>
      </c>
      <c r="O136" s="19">
        <v>0</v>
      </c>
      <c r="P136" s="19">
        <v>0</v>
      </c>
      <c r="Q136" s="19">
        <v>0</v>
      </c>
      <c r="R136" s="19">
        <v>0</v>
      </c>
      <c r="S136" s="20">
        <v>8.0000000000000004E-4</v>
      </c>
      <c r="T136" s="20">
        <v>1.9900000000000001E-2</v>
      </c>
      <c r="U136" s="21">
        <v>1211</v>
      </c>
      <c r="V136" s="21">
        <v>1204.8230000000001</v>
      </c>
      <c r="W136" s="21">
        <v>24.033999999999999</v>
      </c>
      <c r="X136" s="6">
        <v>1</v>
      </c>
      <c r="Y136" s="6">
        <v>480</v>
      </c>
      <c r="Z136" s="5">
        <v>0.76590000000000003</v>
      </c>
      <c r="AA136" s="5">
        <v>0.69530000000000003</v>
      </c>
      <c r="AB136" s="5">
        <v>0.67149999999999999</v>
      </c>
      <c r="AC136" s="22">
        <v>14.5</v>
      </c>
      <c r="AD136" s="23">
        <v>4</v>
      </c>
      <c r="AE136" s="23">
        <v>3</v>
      </c>
      <c r="AF136" s="24">
        <v>167261347</v>
      </c>
      <c r="AG136" s="25">
        <v>37424.28</v>
      </c>
    </row>
    <row r="137" spans="1:33">
      <c r="A137" s="17">
        <v>121136603</v>
      </c>
      <c r="B137" s="18" t="s">
        <v>554</v>
      </c>
      <c r="C137" s="18" t="s">
        <v>555</v>
      </c>
      <c r="D137" s="19">
        <v>7671497</v>
      </c>
      <c r="E137" s="19">
        <v>7531405.4699999997</v>
      </c>
      <c r="F137" s="19">
        <v>140092</v>
      </c>
      <c r="G137" s="19">
        <v>0</v>
      </c>
      <c r="H137" s="19">
        <v>0</v>
      </c>
      <c r="I137" s="19">
        <v>0</v>
      </c>
      <c r="J137" s="19">
        <v>0</v>
      </c>
      <c r="K137" s="19">
        <v>0</v>
      </c>
      <c r="L137" s="19">
        <v>0</v>
      </c>
      <c r="M137" s="19">
        <v>0</v>
      </c>
      <c r="N137" s="19">
        <v>0</v>
      </c>
      <c r="O137" s="19">
        <v>0</v>
      </c>
      <c r="P137" s="19">
        <v>0</v>
      </c>
      <c r="Q137" s="19">
        <v>0</v>
      </c>
      <c r="R137" s="19">
        <v>0</v>
      </c>
      <c r="S137" s="20">
        <v>9.7999999999999997E-3</v>
      </c>
      <c r="T137" s="20">
        <v>4.2299999999999997E-2</v>
      </c>
      <c r="U137" s="21">
        <v>1733</v>
      </c>
      <c r="V137" s="21">
        <v>1726.999</v>
      </c>
      <c r="W137" s="21">
        <v>73.085000000000008</v>
      </c>
      <c r="X137" s="6">
        <v>17</v>
      </c>
      <c r="Y137" s="6">
        <v>1254</v>
      </c>
      <c r="Z137" s="5">
        <v>0.68069999999999997</v>
      </c>
      <c r="AA137" s="5">
        <v>0.74849999999999994</v>
      </c>
      <c r="AB137" s="5">
        <v>0.73760000000000003</v>
      </c>
      <c r="AC137" s="22">
        <v>26.1</v>
      </c>
      <c r="AD137" s="23">
        <v>6</v>
      </c>
      <c r="AE137" s="23">
        <v>3</v>
      </c>
      <c r="AF137" s="24">
        <v>167449824</v>
      </c>
      <c r="AG137" s="25">
        <v>151895.04000000001</v>
      </c>
    </row>
    <row r="138" spans="1:33">
      <c r="A138" s="17">
        <v>119582503</v>
      </c>
      <c r="B138" s="18" t="s">
        <v>314</v>
      </c>
      <c r="C138" s="18" t="s">
        <v>422</v>
      </c>
      <c r="D138" s="19">
        <v>6534024</v>
      </c>
      <c r="E138" s="19">
        <v>6453877.4199999999</v>
      </c>
      <c r="F138" s="19">
        <v>80147</v>
      </c>
      <c r="G138" s="19">
        <v>0</v>
      </c>
      <c r="H138" s="19">
        <v>0</v>
      </c>
      <c r="I138" s="19">
        <v>0</v>
      </c>
      <c r="J138" s="19">
        <v>0</v>
      </c>
      <c r="K138" s="19">
        <v>0</v>
      </c>
      <c r="L138" s="19">
        <v>0</v>
      </c>
      <c r="M138" s="19">
        <v>0</v>
      </c>
      <c r="N138" s="19">
        <v>0</v>
      </c>
      <c r="O138" s="19">
        <v>0</v>
      </c>
      <c r="P138" s="19">
        <v>0</v>
      </c>
      <c r="Q138" s="19">
        <v>0</v>
      </c>
      <c r="R138" s="19">
        <v>0</v>
      </c>
      <c r="S138" s="20">
        <v>8.8000000000000005E-3</v>
      </c>
      <c r="T138" s="20">
        <v>1.84E-2</v>
      </c>
      <c r="U138" s="21">
        <v>1211</v>
      </c>
      <c r="V138" s="21">
        <v>1247.51</v>
      </c>
      <c r="W138" s="21">
        <v>22.994999999999997</v>
      </c>
      <c r="X138" s="6">
        <v>11</v>
      </c>
      <c r="Y138" s="6">
        <v>601</v>
      </c>
      <c r="Z138" s="5">
        <v>0.754</v>
      </c>
      <c r="AA138" s="5">
        <v>0.61280000000000001</v>
      </c>
      <c r="AB138" s="5">
        <v>0.6532</v>
      </c>
      <c r="AC138" s="22">
        <v>14.4</v>
      </c>
      <c r="AD138" s="23">
        <v>6</v>
      </c>
      <c r="AE138" s="23">
        <v>3</v>
      </c>
      <c r="AF138" s="24">
        <v>168636850</v>
      </c>
      <c r="AG138" s="25">
        <v>61117.94</v>
      </c>
    </row>
    <row r="139" spans="1:33">
      <c r="A139" s="17">
        <v>104435003</v>
      </c>
      <c r="B139" s="18" t="s">
        <v>405</v>
      </c>
      <c r="C139" s="18" t="s">
        <v>620</v>
      </c>
      <c r="D139" s="19">
        <v>5221201</v>
      </c>
      <c r="E139" s="19">
        <v>5130855.3099999996</v>
      </c>
      <c r="F139" s="19">
        <v>90346</v>
      </c>
      <c r="G139" s="19">
        <v>0</v>
      </c>
      <c r="H139" s="19">
        <v>0</v>
      </c>
      <c r="I139" s="19">
        <v>0</v>
      </c>
      <c r="J139" s="19">
        <v>0</v>
      </c>
      <c r="K139" s="19">
        <v>0</v>
      </c>
      <c r="L139" s="19">
        <v>0</v>
      </c>
      <c r="M139" s="19">
        <v>0</v>
      </c>
      <c r="N139" s="19">
        <v>0</v>
      </c>
      <c r="O139" s="19">
        <v>0</v>
      </c>
      <c r="P139" s="19">
        <v>0</v>
      </c>
      <c r="Q139" s="19">
        <v>0</v>
      </c>
      <c r="R139" s="19">
        <v>0</v>
      </c>
      <c r="S139" s="20">
        <v>0</v>
      </c>
      <c r="T139" s="20">
        <v>4.07E-2</v>
      </c>
      <c r="U139" s="21">
        <v>1318</v>
      </c>
      <c r="V139" s="21">
        <v>1335.5060000000001</v>
      </c>
      <c r="W139" s="21">
        <v>54.33100000000001</v>
      </c>
      <c r="X139" s="6">
        <v>0</v>
      </c>
      <c r="Y139" s="6">
        <v>444</v>
      </c>
      <c r="Z139" s="5">
        <v>0.68010000000000004</v>
      </c>
      <c r="AA139" s="5">
        <v>0.63470000000000004</v>
      </c>
      <c r="AB139" s="5">
        <v>0.63829999999999998</v>
      </c>
      <c r="AC139" s="22">
        <v>14</v>
      </c>
      <c r="AD139" s="23">
        <v>5</v>
      </c>
      <c r="AE139" s="23">
        <v>3</v>
      </c>
      <c r="AF139" s="24">
        <v>169389483</v>
      </c>
      <c r="AG139" s="25">
        <v>86879.96</v>
      </c>
    </row>
    <row r="140" spans="1:33">
      <c r="A140" s="17">
        <v>122097203</v>
      </c>
      <c r="B140" s="18" t="s">
        <v>380</v>
      </c>
      <c r="C140" s="18" t="s">
        <v>374</v>
      </c>
      <c r="D140" s="19">
        <v>3015024</v>
      </c>
      <c r="E140" s="19">
        <v>2969277.85</v>
      </c>
      <c r="F140" s="19">
        <v>45746</v>
      </c>
      <c r="G140" s="19">
        <v>0</v>
      </c>
      <c r="H140" s="19">
        <v>0</v>
      </c>
      <c r="I140" s="19">
        <v>0</v>
      </c>
      <c r="J140" s="19">
        <v>0</v>
      </c>
      <c r="K140" s="19">
        <v>0</v>
      </c>
      <c r="L140" s="19">
        <v>0</v>
      </c>
      <c r="M140" s="19">
        <v>0</v>
      </c>
      <c r="N140" s="19">
        <v>0</v>
      </c>
      <c r="O140" s="19">
        <v>0</v>
      </c>
      <c r="P140" s="19">
        <v>0</v>
      </c>
      <c r="Q140" s="19">
        <v>0</v>
      </c>
      <c r="R140" s="19">
        <v>0</v>
      </c>
      <c r="S140" s="20">
        <v>7.2499999999999995E-2</v>
      </c>
      <c r="T140" s="20">
        <v>2.5999999999999999E-2</v>
      </c>
      <c r="U140" s="21">
        <v>995</v>
      </c>
      <c r="V140" s="21">
        <v>993.11800000000005</v>
      </c>
      <c r="W140" s="21">
        <v>25.810999999999996</v>
      </c>
      <c r="X140" s="6">
        <v>72</v>
      </c>
      <c r="Y140" s="6">
        <v>564</v>
      </c>
      <c r="Z140" s="5">
        <v>0.4551</v>
      </c>
      <c r="AA140" s="5">
        <v>0.42569999999999997</v>
      </c>
      <c r="AB140" s="5">
        <v>0.41310000000000002</v>
      </c>
      <c r="AC140" s="22">
        <v>20.6</v>
      </c>
      <c r="AD140" s="23" t="s">
        <v>154</v>
      </c>
      <c r="AE140" s="23">
        <v>3</v>
      </c>
      <c r="AF140" s="24">
        <v>172245830</v>
      </c>
      <c r="AG140" s="25">
        <v>91605.69</v>
      </c>
    </row>
    <row r="141" spans="1:33">
      <c r="A141" s="17">
        <v>104103603</v>
      </c>
      <c r="B141" s="18" t="s">
        <v>425</v>
      </c>
      <c r="C141" s="18" t="s">
        <v>426</v>
      </c>
      <c r="D141" s="19">
        <v>9395633</v>
      </c>
      <c r="E141" s="19">
        <v>9271554.3000000007</v>
      </c>
      <c r="F141" s="19">
        <v>124079</v>
      </c>
      <c r="G141" s="19">
        <v>0</v>
      </c>
      <c r="H141" s="19">
        <v>0</v>
      </c>
      <c r="I141" s="19">
        <v>0</v>
      </c>
      <c r="J141" s="19">
        <v>0</v>
      </c>
      <c r="K141" s="19">
        <v>0</v>
      </c>
      <c r="L141" s="19">
        <v>0</v>
      </c>
      <c r="M141" s="19">
        <v>0</v>
      </c>
      <c r="N141" s="19">
        <v>0</v>
      </c>
      <c r="O141" s="19">
        <v>0</v>
      </c>
      <c r="P141" s="19">
        <v>0</v>
      </c>
      <c r="Q141" s="19">
        <v>0</v>
      </c>
      <c r="R141" s="19">
        <v>0</v>
      </c>
      <c r="S141" s="20">
        <v>0</v>
      </c>
      <c r="T141" s="20">
        <v>3.2300000000000002E-2</v>
      </c>
      <c r="U141" s="21">
        <v>1617</v>
      </c>
      <c r="V141" s="21">
        <v>1653.0550000000001</v>
      </c>
      <c r="W141" s="21">
        <v>53.341999999999999</v>
      </c>
      <c r="X141" s="6">
        <v>0</v>
      </c>
      <c r="Y141" s="6">
        <v>652</v>
      </c>
      <c r="Z141" s="5">
        <v>0.75009999999999999</v>
      </c>
      <c r="AA141" s="5">
        <v>0.71050000000000002</v>
      </c>
      <c r="AB141" s="5">
        <v>0.71689999999999998</v>
      </c>
      <c r="AC141" s="22">
        <v>13.6</v>
      </c>
      <c r="AD141" s="23">
        <v>4</v>
      </c>
      <c r="AE141" s="23">
        <v>3</v>
      </c>
      <c r="AF141" s="24">
        <v>173054506</v>
      </c>
      <c r="AG141" s="25">
        <v>134027.04999999999</v>
      </c>
    </row>
    <row r="142" spans="1:33">
      <c r="A142" s="17">
        <v>103021453</v>
      </c>
      <c r="B142" s="18" t="s">
        <v>436</v>
      </c>
      <c r="C142" s="18" t="s">
        <v>611</v>
      </c>
      <c r="D142" s="19">
        <v>4581436</v>
      </c>
      <c r="E142" s="19">
        <v>4482286.5999999996</v>
      </c>
      <c r="F142" s="19">
        <v>99149</v>
      </c>
      <c r="G142" s="19">
        <v>0</v>
      </c>
      <c r="H142" s="19">
        <v>0</v>
      </c>
      <c r="I142" s="19">
        <v>0</v>
      </c>
      <c r="J142" s="19">
        <v>0</v>
      </c>
      <c r="K142" s="19">
        <v>0</v>
      </c>
      <c r="L142" s="19">
        <v>0</v>
      </c>
      <c r="M142" s="19">
        <v>0</v>
      </c>
      <c r="N142" s="19">
        <v>0</v>
      </c>
      <c r="O142" s="19">
        <v>0</v>
      </c>
      <c r="P142" s="19">
        <v>0</v>
      </c>
      <c r="Q142" s="19">
        <v>0</v>
      </c>
      <c r="R142" s="19">
        <v>0</v>
      </c>
      <c r="S142" s="20">
        <v>6.8999999999999999E-3</v>
      </c>
      <c r="T142" s="20">
        <v>1.72E-2</v>
      </c>
      <c r="U142" s="21">
        <v>1310</v>
      </c>
      <c r="V142" s="21">
        <v>1310.3040000000001</v>
      </c>
      <c r="W142" s="21">
        <v>22.481999999999999</v>
      </c>
      <c r="X142" s="6">
        <v>9</v>
      </c>
      <c r="Y142" s="6">
        <v>592</v>
      </c>
      <c r="Z142" s="5">
        <v>0.44690000000000002</v>
      </c>
      <c r="AA142" s="5">
        <v>0.70079999999999998</v>
      </c>
      <c r="AB142" s="5">
        <v>0.69159999999999999</v>
      </c>
      <c r="AC142" s="22">
        <v>34.9</v>
      </c>
      <c r="AD142" s="23">
        <v>2</v>
      </c>
      <c r="AE142" s="23">
        <v>3</v>
      </c>
      <c r="AF142" s="24">
        <v>173402291</v>
      </c>
      <c r="AG142" s="25">
        <v>21664.91</v>
      </c>
    </row>
    <row r="143" spans="1:33">
      <c r="A143" s="17">
        <v>119584503</v>
      </c>
      <c r="B143" s="18" t="s">
        <v>316</v>
      </c>
      <c r="C143" s="18" t="s">
        <v>422</v>
      </c>
      <c r="D143" s="19">
        <v>7357163</v>
      </c>
      <c r="E143" s="19">
        <v>7251646.3300000001</v>
      </c>
      <c r="F143" s="19">
        <v>105517</v>
      </c>
      <c r="G143" s="19">
        <v>0</v>
      </c>
      <c r="H143" s="19">
        <v>0</v>
      </c>
      <c r="I143" s="19">
        <v>0</v>
      </c>
      <c r="J143" s="19">
        <v>0</v>
      </c>
      <c r="K143" s="19">
        <v>0</v>
      </c>
      <c r="L143" s="19">
        <v>0</v>
      </c>
      <c r="M143" s="19">
        <v>0</v>
      </c>
      <c r="N143" s="19">
        <v>0</v>
      </c>
      <c r="O143" s="19">
        <v>0</v>
      </c>
      <c r="P143" s="19">
        <v>0</v>
      </c>
      <c r="Q143" s="19">
        <v>0</v>
      </c>
      <c r="R143" s="19">
        <v>0</v>
      </c>
      <c r="S143" s="20">
        <v>3.7000000000000002E-3</v>
      </c>
      <c r="T143" s="20">
        <v>3.49E-2</v>
      </c>
      <c r="U143" s="21">
        <v>1584</v>
      </c>
      <c r="V143" s="21">
        <v>1632.873</v>
      </c>
      <c r="W143" s="21">
        <v>56.905999999999999</v>
      </c>
      <c r="X143" s="6">
        <v>6</v>
      </c>
      <c r="Y143" s="6">
        <v>486</v>
      </c>
      <c r="Z143" s="5">
        <v>0.72189999999999999</v>
      </c>
      <c r="AA143" s="5">
        <v>0.61680000000000001</v>
      </c>
      <c r="AB143" s="5">
        <v>0.62480000000000002</v>
      </c>
      <c r="AC143" s="22">
        <v>14.7</v>
      </c>
      <c r="AD143" s="23">
        <v>6</v>
      </c>
      <c r="AE143" s="23">
        <v>3</v>
      </c>
      <c r="AF143" s="24">
        <v>173631513</v>
      </c>
      <c r="AG143" s="25">
        <v>101520.33</v>
      </c>
    </row>
    <row r="144" spans="1:33">
      <c r="A144" s="17">
        <v>108111203</v>
      </c>
      <c r="B144" s="18" t="s">
        <v>416</v>
      </c>
      <c r="C144" s="18" t="s">
        <v>618</v>
      </c>
      <c r="D144" s="19">
        <v>9297430</v>
      </c>
      <c r="E144" s="19">
        <v>9181975.7200000007</v>
      </c>
      <c r="F144" s="19">
        <v>115454</v>
      </c>
      <c r="G144" s="19">
        <v>0</v>
      </c>
      <c r="H144" s="19">
        <v>0</v>
      </c>
      <c r="I144" s="19">
        <v>0</v>
      </c>
      <c r="J144" s="19">
        <v>0</v>
      </c>
      <c r="K144" s="19">
        <v>0</v>
      </c>
      <c r="L144" s="19">
        <v>0</v>
      </c>
      <c r="M144" s="19">
        <v>0</v>
      </c>
      <c r="N144" s="19">
        <v>0</v>
      </c>
      <c r="O144" s="19">
        <v>0</v>
      </c>
      <c r="P144" s="19">
        <v>0</v>
      </c>
      <c r="Q144" s="19">
        <v>0</v>
      </c>
      <c r="R144" s="19">
        <v>0</v>
      </c>
      <c r="S144" s="20">
        <v>1.2999999999999999E-3</v>
      </c>
      <c r="T144" s="20">
        <v>1.12E-2</v>
      </c>
      <c r="U144" s="21">
        <v>1479</v>
      </c>
      <c r="V144" s="21">
        <v>1484.7719999999999</v>
      </c>
      <c r="W144" s="21">
        <v>16.623999999999999</v>
      </c>
      <c r="X144" s="6">
        <v>2</v>
      </c>
      <c r="Y144" s="6">
        <v>548</v>
      </c>
      <c r="Z144" s="5">
        <v>0.79420000000000002</v>
      </c>
      <c r="AA144" s="5">
        <v>0.7228</v>
      </c>
      <c r="AB144" s="5">
        <v>0.72550000000000003</v>
      </c>
      <c r="AC144" s="22">
        <v>15.3</v>
      </c>
      <c r="AD144" s="23">
        <v>4</v>
      </c>
      <c r="AE144" s="23">
        <v>3</v>
      </c>
      <c r="AF144" s="24">
        <v>175746620</v>
      </c>
      <c r="AG144" s="25">
        <v>28221.19</v>
      </c>
    </row>
    <row r="145" spans="1:33">
      <c r="A145" s="17">
        <v>104376203</v>
      </c>
      <c r="B145" s="18" t="s">
        <v>198</v>
      </c>
      <c r="C145" s="18" t="s">
        <v>627</v>
      </c>
      <c r="D145" s="19">
        <v>7125674</v>
      </c>
      <c r="E145" s="19">
        <v>7037905.8099999996</v>
      </c>
      <c r="F145" s="19">
        <v>87768</v>
      </c>
      <c r="G145" s="19">
        <v>0</v>
      </c>
      <c r="H145" s="19">
        <v>0</v>
      </c>
      <c r="I145" s="19">
        <v>0</v>
      </c>
      <c r="J145" s="19">
        <v>0</v>
      </c>
      <c r="K145" s="19">
        <v>0</v>
      </c>
      <c r="L145" s="19">
        <v>0</v>
      </c>
      <c r="M145" s="19">
        <v>0</v>
      </c>
      <c r="N145" s="19">
        <v>0</v>
      </c>
      <c r="O145" s="19">
        <v>0</v>
      </c>
      <c r="P145" s="19">
        <v>0</v>
      </c>
      <c r="Q145" s="19">
        <v>0</v>
      </c>
      <c r="R145" s="19">
        <v>0</v>
      </c>
      <c r="S145" s="20">
        <v>3.2000000000000002E-3</v>
      </c>
      <c r="T145" s="20">
        <v>1.77E-2</v>
      </c>
      <c r="U145" s="21">
        <v>1236</v>
      </c>
      <c r="V145" s="21">
        <v>1263.4639999999999</v>
      </c>
      <c r="W145" s="21">
        <v>22.413</v>
      </c>
      <c r="X145" s="6">
        <v>4</v>
      </c>
      <c r="Y145" s="6">
        <v>316</v>
      </c>
      <c r="Z145" s="5">
        <v>0.71989999999999998</v>
      </c>
      <c r="AA145" s="5">
        <v>0.65749999999999997</v>
      </c>
      <c r="AB145" s="5">
        <v>0.65110000000000001</v>
      </c>
      <c r="AC145" s="22">
        <v>12.8</v>
      </c>
      <c r="AD145" s="23">
        <v>5</v>
      </c>
      <c r="AE145" s="23">
        <v>3</v>
      </c>
      <c r="AF145" s="24">
        <v>176777665</v>
      </c>
      <c r="AG145" s="25">
        <v>19784.060000000001</v>
      </c>
    </row>
    <row r="146" spans="1:33">
      <c r="A146" s="17">
        <v>101260803</v>
      </c>
      <c r="B146" s="18" t="s">
        <v>521</v>
      </c>
      <c r="C146" s="18" t="s">
        <v>519</v>
      </c>
      <c r="D146" s="19">
        <v>11775798</v>
      </c>
      <c r="E146" s="19">
        <v>11618272.779999999</v>
      </c>
      <c r="F146" s="19">
        <v>157525</v>
      </c>
      <c r="G146" s="19">
        <v>0</v>
      </c>
      <c r="H146" s="19">
        <v>0</v>
      </c>
      <c r="I146" s="19">
        <v>0</v>
      </c>
      <c r="J146" s="19">
        <v>0</v>
      </c>
      <c r="K146" s="19">
        <v>0</v>
      </c>
      <c r="L146" s="19">
        <v>0</v>
      </c>
      <c r="M146" s="19">
        <v>0</v>
      </c>
      <c r="N146" s="19">
        <v>0</v>
      </c>
      <c r="O146" s="19">
        <v>0</v>
      </c>
      <c r="P146" s="19">
        <v>0</v>
      </c>
      <c r="Q146" s="19">
        <v>0</v>
      </c>
      <c r="R146" s="19">
        <v>0</v>
      </c>
      <c r="S146" s="20">
        <v>0</v>
      </c>
      <c r="T146" s="20">
        <v>3.5000000000000003E-2</v>
      </c>
      <c r="U146" s="21">
        <v>1875</v>
      </c>
      <c r="V146" s="21">
        <v>1902.212</v>
      </c>
      <c r="W146" s="21">
        <v>66.671000000000006</v>
      </c>
      <c r="X146" s="6">
        <v>0</v>
      </c>
      <c r="Y146" s="6">
        <v>1151</v>
      </c>
      <c r="Z146" s="5">
        <v>0.81689999999999996</v>
      </c>
      <c r="AA146" s="5">
        <v>0.77790000000000004</v>
      </c>
      <c r="AB146" s="5">
        <v>0.77480000000000004</v>
      </c>
      <c r="AC146" s="22">
        <v>17.600000000000001</v>
      </c>
      <c r="AD146" s="23">
        <v>4</v>
      </c>
      <c r="AE146" s="23">
        <v>3</v>
      </c>
      <c r="AF146" s="24">
        <v>176951153</v>
      </c>
      <c r="AG146" s="25">
        <v>128214.88</v>
      </c>
    </row>
    <row r="147" spans="1:33">
      <c r="A147" s="17">
        <v>103028653</v>
      </c>
      <c r="B147" s="18" t="s">
        <v>522</v>
      </c>
      <c r="C147" s="18" t="s">
        <v>611</v>
      </c>
      <c r="D147" s="19">
        <v>9334300</v>
      </c>
      <c r="E147" s="19">
        <v>9198036.25</v>
      </c>
      <c r="F147" s="19">
        <v>136264</v>
      </c>
      <c r="G147" s="19">
        <v>0</v>
      </c>
      <c r="H147" s="19">
        <v>0</v>
      </c>
      <c r="I147" s="19">
        <v>0</v>
      </c>
      <c r="J147" s="19">
        <v>0</v>
      </c>
      <c r="K147" s="19">
        <v>0</v>
      </c>
      <c r="L147" s="19">
        <v>0</v>
      </c>
      <c r="M147" s="19">
        <v>0</v>
      </c>
      <c r="N147" s="19">
        <v>0</v>
      </c>
      <c r="O147" s="19">
        <v>0</v>
      </c>
      <c r="P147" s="19">
        <v>0</v>
      </c>
      <c r="Q147" s="19">
        <v>0</v>
      </c>
      <c r="R147" s="19">
        <v>0</v>
      </c>
      <c r="S147" s="20">
        <v>0</v>
      </c>
      <c r="T147" s="20">
        <v>2.2100000000000002E-2</v>
      </c>
      <c r="U147" s="21">
        <v>1628</v>
      </c>
      <c r="V147" s="21">
        <v>1650.943</v>
      </c>
      <c r="W147" s="21">
        <v>36.566000000000003</v>
      </c>
      <c r="X147" s="6">
        <v>0</v>
      </c>
      <c r="Y147" s="6">
        <v>876</v>
      </c>
      <c r="Z147" s="5">
        <v>0.68110000000000004</v>
      </c>
      <c r="AA147" s="5">
        <v>0.77500000000000002</v>
      </c>
      <c r="AB147" s="5">
        <v>0.77539999999999998</v>
      </c>
      <c r="AC147" s="22">
        <v>24.7</v>
      </c>
      <c r="AD147" s="23">
        <v>2</v>
      </c>
      <c r="AE147" s="23">
        <v>3</v>
      </c>
      <c r="AF147" s="24">
        <v>177127069</v>
      </c>
      <c r="AG147" s="25">
        <v>124687.75</v>
      </c>
    </row>
    <row r="148" spans="1:33">
      <c r="A148" s="17">
        <v>119584603</v>
      </c>
      <c r="B148" s="18" t="s">
        <v>317</v>
      </c>
      <c r="C148" s="18" t="s">
        <v>422</v>
      </c>
      <c r="D148" s="19">
        <v>5214784</v>
      </c>
      <c r="E148" s="19">
        <v>5148414.93</v>
      </c>
      <c r="F148" s="19">
        <v>66369</v>
      </c>
      <c r="G148" s="19">
        <v>0</v>
      </c>
      <c r="H148" s="19">
        <v>0</v>
      </c>
      <c r="I148" s="19">
        <v>0</v>
      </c>
      <c r="J148" s="19">
        <v>0</v>
      </c>
      <c r="K148" s="19">
        <v>0</v>
      </c>
      <c r="L148" s="19">
        <v>0</v>
      </c>
      <c r="M148" s="19">
        <v>0</v>
      </c>
      <c r="N148" s="19">
        <v>0</v>
      </c>
      <c r="O148" s="19">
        <v>0</v>
      </c>
      <c r="P148" s="19">
        <v>0</v>
      </c>
      <c r="Q148" s="19">
        <v>0</v>
      </c>
      <c r="R148" s="19">
        <v>0</v>
      </c>
      <c r="S148" s="20">
        <v>0</v>
      </c>
      <c r="T148" s="20">
        <v>4.2799999999999998E-2</v>
      </c>
      <c r="U148" s="21">
        <v>1156</v>
      </c>
      <c r="V148" s="21">
        <v>1189.713</v>
      </c>
      <c r="W148" s="21">
        <v>50.908999999999992</v>
      </c>
      <c r="X148" s="6">
        <v>0</v>
      </c>
      <c r="Y148" s="6">
        <v>551</v>
      </c>
      <c r="Z148" s="5">
        <v>0.69210000000000005</v>
      </c>
      <c r="AA148" s="5">
        <v>0.53160000000000007</v>
      </c>
      <c r="AB148" s="5">
        <v>0.53800000000000003</v>
      </c>
      <c r="AC148" s="22">
        <v>12.7</v>
      </c>
      <c r="AD148" s="23">
        <v>6</v>
      </c>
      <c r="AE148" s="23">
        <v>3</v>
      </c>
      <c r="AF148" s="24">
        <v>178071893</v>
      </c>
      <c r="AG148" s="25">
        <v>102532.39</v>
      </c>
    </row>
    <row r="149" spans="1:33">
      <c r="A149" s="17">
        <v>119665003</v>
      </c>
      <c r="B149" s="18" t="s">
        <v>46</v>
      </c>
      <c r="C149" s="18" t="s">
        <v>47</v>
      </c>
      <c r="D149" s="19">
        <v>5498907</v>
      </c>
      <c r="E149" s="19">
        <v>5430040.8200000003</v>
      </c>
      <c r="F149" s="19">
        <v>68866</v>
      </c>
      <c r="G149" s="19">
        <v>0</v>
      </c>
      <c r="H149" s="19">
        <v>0</v>
      </c>
      <c r="I149" s="19">
        <v>0</v>
      </c>
      <c r="J149" s="19">
        <v>0</v>
      </c>
      <c r="K149" s="19">
        <v>0</v>
      </c>
      <c r="L149" s="19">
        <v>0</v>
      </c>
      <c r="M149" s="19">
        <v>0</v>
      </c>
      <c r="N149" s="19">
        <v>0</v>
      </c>
      <c r="O149" s="19">
        <v>0</v>
      </c>
      <c r="P149" s="19">
        <v>0</v>
      </c>
      <c r="Q149" s="19">
        <v>0</v>
      </c>
      <c r="R149" s="19">
        <v>0</v>
      </c>
      <c r="S149" s="20">
        <v>0</v>
      </c>
      <c r="T149" s="20">
        <v>2.5100000000000001E-2</v>
      </c>
      <c r="U149" s="21">
        <v>1133</v>
      </c>
      <c r="V149" s="21">
        <v>1160.7360000000001</v>
      </c>
      <c r="W149" s="21">
        <v>29.103000000000002</v>
      </c>
      <c r="X149" s="6">
        <v>0</v>
      </c>
      <c r="Y149" s="6">
        <v>404</v>
      </c>
      <c r="Z149" s="5">
        <v>0.64200000000000002</v>
      </c>
      <c r="AA149" s="5">
        <v>0.56279999999999997</v>
      </c>
      <c r="AB149" s="5">
        <v>0.5776</v>
      </c>
      <c r="AC149" s="22">
        <v>17.100000000000001</v>
      </c>
      <c r="AD149" s="23">
        <v>7</v>
      </c>
      <c r="AE149" s="23">
        <v>3</v>
      </c>
      <c r="AF149" s="24">
        <v>178226357</v>
      </c>
      <c r="AG149" s="25">
        <v>49651.58</v>
      </c>
    </row>
    <row r="150" spans="1:33">
      <c r="A150" s="17">
        <v>117089003</v>
      </c>
      <c r="B150" s="18" t="s">
        <v>372</v>
      </c>
      <c r="C150" s="18" t="s">
        <v>418</v>
      </c>
      <c r="D150" s="19">
        <v>6616463</v>
      </c>
      <c r="E150" s="19">
        <v>6520751.4400000004</v>
      </c>
      <c r="F150" s="19">
        <v>95712</v>
      </c>
      <c r="G150" s="19">
        <v>0</v>
      </c>
      <c r="H150" s="19">
        <v>0</v>
      </c>
      <c r="I150" s="19">
        <v>0</v>
      </c>
      <c r="J150" s="19">
        <v>0</v>
      </c>
      <c r="K150" s="19">
        <v>0</v>
      </c>
      <c r="L150" s="19">
        <v>0</v>
      </c>
      <c r="M150" s="19">
        <v>0</v>
      </c>
      <c r="N150" s="19">
        <v>0</v>
      </c>
      <c r="O150" s="19">
        <v>0</v>
      </c>
      <c r="P150" s="19">
        <v>0</v>
      </c>
      <c r="Q150" s="19">
        <v>0</v>
      </c>
      <c r="R150" s="19">
        <v>0</v>
      </c>
      <c r="S150" s="20">
        <v>6.8999999999999999E-3</v>
      </c>
      <c r="T150" s="20">
        <v>3.5900000000000001E-2</v>
      </c>
      <c r="U150" s="21">
        <v>1445</v>
      </c>
      <c r="V150" s="21">
        <v>1446.2670000000001</v>
      </c>
      <c r="W150" s="21">
        <v>51.966000000000001</v>
      </c>
      <c r="X150" s="6">
        <v>10</v>
      </c>
      <c r="Y150" s="6">
        <v>486</v>
      </c>
      <c r="Z150" s="5">
        <v>0.76519999999999999</v>
      </c>
      <c r="AA150" s="5">
        <v>0.61329999999999996</v>
      </c>
      <c r="AB150" s="5">
        <v>0.63990000000000002</v>
      </c>
      <c r="AC150" s="22">
        <v>16.100000000000001</v>
      </c>
      <c r="AD150" s="23">
        <v>6</v>
      </c>
      <c r="AE150" s="23">
        <v>3</v>
      </c>
      <c r="AF150" s="24">
        <v>182761320</v>
      </c>
      <c r="AG150" s="25">
        <v>77356.56</v>
      </c>
    </row>
    <row r="151" spans="1:33">
      <c r="A151" s="17">
        <v>101631203</v>
      </c>
      <c r="B151" s="18" t="s">
        <v>19</v>
      </c>
      <c r="C151" s="18" t="s">
        <v>567</v>
      </c>
      <c r="D151" s="19">
        <v>6121897</v>
      </c>
      <c r="E151" s="19">
        <v>6026645.5599999996</v>
      </c>
      <c r="F151" s="19">
        <v>95251</v>
      </c>
      <c r="G151" s="19">
        <v>0</v>
      </c>
      <c r="H151" s="19">
        <v>0</v>
      </c>
      <c r="I151" s="19">
        <v>0</v>
      </c>
      <c r="J151" s="19">
        <v>0</v>
      </c>
      <c r="K151" s="19">
        <v>0</v>
      </c>
      <c r="L151" s="19">
        <v>0</v>
      </c>
      <c r="M151" s="19">
        <v>0</v>
      </c>
      <c r="N151" s="19">
        <v>0</v>
      </c>
      <c r="O151" s="19">
        <v>0</v>
      </c>
      <c r="P151" s="19">
        <v>0</v>
      </c>
      <c r="Q151" s="19">
        <v>0</v>
      </c>
      <c r="R151" s="19">
        <v>0</v>
      </c>
      <c r="S151" s="20">
        <v>6.9999999999999999E-4</v>
      </c>
      <c r="T151" s="20">
        <v>4.5199999999999997E-2</v>
      </c>
      <c r="U151" s="21">
        <v>1380</v>
      </c>
      <c r="V151" s="21">
        <v>1416.087</v>
      </c>
      <c r="W151" s="21">
        <v>63.993000000000009</v>
      </c>
      <c r="X151" s="6">
        <v>1</v>
      </c>
      <c r="Y151" s="6">
        <v>512</v>
      </c>
      <c r="Z151" s="5">
        <v>0.69140000000000001</v>
      </c>
      <c r="AA151" s="5">
        <v>0.6391</v>
      </c>
      <c r="AB151" s="5">
        <v>0.67820000000000003</v>
      </c>
      <c r="AC151" s="22">
        <v>14.8</v>
      </c>
      <c r="AD151" s="23">
        <v>4</v>
      </c>
      <c r="AE151" s="23">
        <v>3</v>
      </c>
      <c r="AF151" s="24">
        <v>183455359</v>
      </c>
      <c r="AG151" s="25">
        <v>80468.5</v>
      </c>
    </row>
    <row r="152" spans="1:33">
      <c r="A152" s="17">
        <v>105254053</v>
      </c>
      <c r="B152" s="18" t="s">
        <v>562</v>
      </c>
      <c r="C152" s="18" t="s">
        <v>509</v>
      </c>
      <c r="D152" s="19">
        <v>8259199</v>
      </c>
      <c r="E152" s="19">
        <v>8105697.2000000002</v>
      </c>
      <c r="F152" s="19">
        <v>153502</v>
      </c>
      <c r="G152" s="19">
        <v>0</v>
      </c>
      <c r="H152" s="19">
        <v>0</v>
      </c>
      <c r="I152" s="19">
        <v>0</v>
      </c>
      <c r="J152" s="19">
        <v>0</v>
      </c>
      <c r="K152" s="19">
        <v>0</v>
      </c>
      <c r="L152" s="19">
        <v>0</v>
      </c>
      <c r="M152" s="19">
        <v>0</v>
      </c>
      <c r="N152" s="19">
        <v>0</v>
      </c>
      <c r="O152" s="19">
        <v>0</v>
      </c>
      <c r="P152" s="19">
        <v>0</v>
      </c>
      <c r="Q152" s="19">
        <v>0</v>
      </c>
      <c r="R152" s="19">
        <v>0</v>
      </c>
      <c r="S152" s="20">
        <v>2.5999999999999999E-3</v>
      </c>
      <c r="T152" s="20">
        <v>2.4899999999999999E-2</v>
      </c>
      <c r="U152" s="21">
        <v>1922</v>
      </c>
      <c r="V152" s="21">
        <v>1949.732</v>
      </c>
      <c r="W152" s="21">
        <v>48.64</v>
      </c>
      <c r="X152" s="6">
        <v>5</v>
      </c>
      <c r="Y152" s="6">
        <v>970</v>
      </c>
      <c r="Z152" s="5">
        <v>0.70069999999999999</v>
      </c>
      <c r="AA152" s="5">
        <v>0.73950000000000005</v>
      </c>
      <c r="AB152" s="5">
        <v>0.747</v>
      </c>
      <c r="AC152" s="22">
        <v>18.7</v>
      </c>
      <c r="AD152" s="23">
        <v>3</v>
      </c>
      <c r="AE152" s="23">
        <v>3</v>
      </c>
      <c r="AF152" s="24">
        <v>185761216</v>
      </c>
      <c r="AG152" s="25">
        <v>101560.8</v>
      </c>
    </row>
    <row r="153" spans="1:33">
      <c r="A153" s="17">
        <v>117596003</v>
      </c>
      <c r="B153" s="18" t="s">
        <v>594</v>
      </c>
      <c r="C153" s="18" t="s">
        <v>595</v>
      </c>
      <c r="D153" s="19">
        <v>11940109</v>
      </c>
      <c r="E153" s="19">
        <v>11777119.460000001</v>
      </c>
      <c r="F153" s="19">
        <v>162990</v>
      </c>
      <c r="G153" s="19">
        <v>0</v>
      </c>
      <c r="H153" s="19">
        <v>0</v>
      </c>
      <c r="I153" s="19">
        <v>0</v>
      </c>
      <c r="J153" s="19">
        <v>0</v>
      </c>
      <c r="K153" s="19">
        <v>0</v>
      </c>
      <c r="L153" s="19">
        <v>0</v>
      </c>
      <c r="M153" s="19">
        <v>0</v>
      </c>
      <c r="N153" s="19">
        <v>0</v>
      </c>
      <c r="O153" s="19">
        <v>0</v>
      </c>
      <c r="P153" s="19">
        <v>0</v>
      </c>
      <c r="Q153" s="19">
        <v>0</v>
      </c>
      <c r="R153" s="19">
        <v>0</v>
      </c>
      <c r="S153" s="20">
        <v>0</v>
      </c>
      <c r="T153" s="20">
        <v>2.0199999999999999E-2</v>
      </c>
      <c r="U153" s="21">
        <v>2092</v>
      </c>
      <c r="V153" s="21">
        <v>2144.5529999999999</v>
      </c>
      <c r="W153" s="21">
        <v>43.310000000000009</v>
      </c>
      <c r="X153" s="6">
        <v>0</v>
      </c>
      <c r="Y153" s="6">
        <v>925</v>
      </c>
      <c r="Z153" s="5">
        <v>0.80979999999999996</v>
      </c>
      <c r="AA153" s="5">
        <v>0.72140000000000004</v>
      </c>
      <c r="AB153" s="5">
        <v>0.72340000000000004</v>
      </c>
      <c r="AC153" s="22">
        <v>16.899999999999999</v>
      </c>
      <c r="AD153" s="23">
        <v>6</v>
      </c>
      <c r="AE153" s="23">
        <v>3</v>
      </c>
      <c r="AF153" s="24">
        <v>185993141</v>
      </c>
      <c r="AG153" s="25">
        <v>82252.710000000006</v>
      </c>
    </row>
    <row r="154" spans="1:33">
      <c r="A154" s="17">
        <v>117086653</v>
      </c>
      <c r="B154" s="18" t="s">
        <v>371</v>
      </c>
      <c r="C154" s="18" t="s">
        <v>418</v>
      </c>
      <c r="D154" s="19">
        <v>8879295</v>
      </c>
      <c r="E154" s="19">
        <v>8771697.8200000003</v>
      </c>
      <c r="F154" s="19">
        <v>107597</v>
      </c>
      <c r="G154" s="19">
        <v>0</v>
      </c>
      <c r="H154" s="19">
        <v>0</v>
      </c>
      <c r="I154" s="19">
        <v>0</v>
      </c>
      <c r="J154" s="19">
        <v>0</v>
      </c>
      <c r="K154" s="19">
        <v>0</v>
      </c>
      <c r="L154" s="19">
        <v>0</v>
      </c>
      <c r="M154" s="19">
        <v>0</v>
      </c>
      <c r="N154" s="19">
        <v>0</v>
      </c>
      <c r="O154" s="19">
        <v>0</v>
      </c>
      <c r="P154" s="19">
        <v>0</v>
      </c>
      <c r="Q154" s="19">
        <v>0</v>
      </c>
      <c r="R154" s="19">
        <v>0</v>
      </c>
      <c r="S154" s="20">
        <v>1.2999999999999999E-3</v>
      </c>
      <c r="T154" s="20">
        <v>3.9699999999999999E-2</v>
      </c>
      <c r="U154" s="21">
        <v>1547</v>
      </c>
      <c r="V154" s="21">
        <v>1574.0419999999999</v>
      </c>
      <c r="W154" s="21">
        <v>62.424000000000007</v>
      </c>
      <c r="X154" s="6">
        <v>2</v>
      </c>
      <c r="Y154" s="6">
        <v>612</v>
      </c>
      <c r="Z154" s="5">
        <v>0.78069999999999995</v>
      </c>
      <c r="AA154" s="5">
        <v>0.64400000000000002</v>
      </c>
      <c r="AB154" s="5">
        <v>0.67530000000000001</v>
      </c>
      <c r="AC154" s="22">
        <v>13.8</v>
      </c>
      <c r="AD154" s="23">
        <v>6</v>
      </c>
      <c r="AE154" s="23">
        <v>3</v>
      </c>
      <c r="AF154" s="24">
        <v>189484043</v>
      </c>
      <c r="AG154" s="25">
        <v>122666.27</v>
      </c>
    </row>
    <row r="155" spans="1:33">
      <c r="A155" s="17">
        <v>112013054</v>
      </c>
      <c r="B155" s="18" t="s">
        <v>450</v>
      </c>
      <c r="C155" s="18" t="s">
        <v>448</v>
      </c>
      <c r="D155" s="19">
        <v>3343420</v>
      </c>
      <c r="E155" s="19">
        <v>3282361.28</v>
      </c>
      <c r="F155" s="19">
        <v>61059</v>
      </c>
      <c r="G155" s="19">
        <v>0</v>
      </c>
      <c r="H155" s="19">
        <v>0</v>
      </c>
      <c r="I155" s="19">
        <v>0</v>
      </c>
      <c r="J155" s="19">
        <v>0</v>
      </c>
      <c r="K155" s="19">
        <v>0</v>
      </c>
      <c r="L155" s="19">
        <v>0</v>
      </c>
      <c r="M155" s="19">
        <v>0</v>
      </c>
      <c r="N155" s="19">
        <v>0</v>
      </c>
      <c r="O155" s="19">
        <v>0</v>
      </c>
      <c r="P155" s="19">
        <v>0</v>
      </c>
      <c r="Q155" s="19">
        <v>0</v>
      </c>
      <c r="R155" s="19">
        <v>0</v>
      </c>
      <c r="S155" s="20">
        <v>1.6999999999999999E-3</v>
      </c>
      <c r="T155" s="20">
        <v>3.8800000000000001E-2</v>
      </c>
      <c r="U155" s="21">
        <v>1207</v>
      </c>
      <c r="V155" s="21">
        <v>1211.5889999999999</v>
      </c>
      <c r="W155" s="21">
        <v>47.010999999999996</v>
      </c>
      <c r="X155" s="6">
        <v>2</v>
      </c>
      <c r="Y155" s="6">
        <v>219</v>
      </c>
      <c r="Z155" s="5">
        <v>0.48399999999999999</v>
      </c>
      <c r="AA155" s="5">
        <v>0.46840000000000004</v>
      </c>
      <c r="AB155" s="5">
        <v>0.46889999999999998</v>
      </c>
      <c r="AC155" s="22">
        <v>14.6</v>
      </c>
      <c r="AD155" s="23">
        <v>5</v>
      </c>
      <c r="AE155" s="23">
        <v>3</v>
      </c>
      <c r="AF155" s="24">
        <v>189670282</v>
      </c>
      <c r="AG155" s="25">
        <v>74688.37</v>
      </c>
    </row>
    <row r="156" spans="1:33">
      <c r="A156" s="17">
        <v>121391303</v>
      </c>
      <c r="B156" s="18" t="s">
        <v>206</v>
      </c>
      <c r="C156" s="18" t="s">
        <v>542</v>
      </c>
      <c r="D156" s="19">
        <v>3906407</v>
      </c>
      <c r="E156" s="19">
        <v>3822547.29</v>
      </c>
      <c r="F156" s="19">
        <v>83860</v>
      </c>
      <c r="G156" s="19">
        <v>0</v>
      </c>
      <c r="H156" s="19">
        <v>0</v>
      </c>
      <c r="I156" s="19">
        <v>0</v>
      </c>
      <c r="J156" s="19">
        <v>0</v>
      </c>
      <c r="K156" s="19">
        <v>0</v>
      </c>
      <c r="L156" s="19">
        <v>0</v>
      </c>
      <c r="M156" s="19">
        <v>0</v>
      </c>
      <c r="N156" s="19">
        <v>0</v>
      </c>
      <c r="O156" s="19">
        <v>0</v>
      </c>
      <c r="P156" s="19">
        <v>0</v>
      </c>
      <c r="Q156" s="19">
        <v>0</v>
      </c>
      <c r="R156" s="19">
        <v>0</v>
      </c>
      <c r="S156" s="20">
        <v>1.6199999999999999E-2</v>
      </c>
      <c r="T156" s="20">
        <v>2.6100000000000002E-2</v>
      </c>
      <c r="U156" s="21">
        <v>1524</v>
      </c>
      <c r="V156" s="21">
        <v>1545.0719999999999</v>
      </c>
      <c r="W156" s="21">
        <v>40.390999999999998</v>
      </c>
      <c r="X156" s="6">
        <v>25</v>
      </c>
      <c r="Y156" s="6">
        <v>798</v>
      </c>
      <c r="Z156" s="5">
        <v>0.5111</v>
      </c>
      <c r="AA156" s="5">
        <v>0.50950000000000006</v>
      </c>
      <c r="AB156" s="5">
        <v>0.50519999999999998</v>
      </c>
      <c r="AC156" s="22">
        <v>20.6</v>
      </c>
      <c r="AD156" s="23">
        <v>3</v>
      </c>
      <c r="AE156" s="23">
        <v>3</v>
      </c>
      <c r="AF156" s="24">
        <v>191292549</v>
      </c>
      <c r="AG156" s="25">
        <v>90576.31</v>
      </c>
    </row>
    <row r="157" spans="1:33">
      <c r="A157" s="17">
        <v>101632403</v>
      </c>
      <c r="B157" s="18" t="s">
        <v>23</v>
      </c>
      <c r="C157" s="18" t="s">
        <v>567</v>
      </c>
      <c r="D157" s="19">
        <v>6334727</v>
      </c>
      <c r="E157" s="19">
        <v>6265884.46</v>
      </c>
      <c r="F157" s="19">
        <v>68843</v>
      </c>
      <c r="G157" s="19">
        <v>0</v>
      </c>
      <c r="H157" s="19">
        <v>0</v>
      </c>
      <c r="I157" s="19">
        <v>0</v>
      </c>
      <c r="J157" s="19">
        <v>0</v>
      </c>
      <c r="K157" s="19">
        <v>0</v>
      </c>
      <c r="L157" s="19">
        <v>0</v>
      </c>
      <c r="M157" s="19">
        <v>0</v>
      </c>
      <c r="N157" s="19">
        <v>0</v>
      </c>
      <c r="O157" s="19">
        <v>0</v>
      </c>
      <c r="P157" s="19">
        <v>0</v>
      </c>
      <c r="Q157" s="19">
        <v>0</v>
      </c>
      <c r="R157" s="19">
        <v>0</v>
      </c>
      <c r="S157" s="20">
        <v>1.8E-3</v>
      </c>
      <c r="T157" s="20">
        <v>2.46E-2</v>
      </c>
      <c r="U157" s="21">
        <v>1130</v>
      </c>
      <c r="V157" s="21">
        <v>1138.596</v>
      </c>
      <c r="W157" s="21">
        <v>27.971999999999998</v>
      </c>
      <c r="X157" s="6">
        <v>2</v>
      </c>
      <c r="Y157" s="6">
        <v>416</v>
      </c>
      <c r="Z157" s="5">
        <v>0.66259999999999997</v>
      </c>
      <c r="AA157" s="5">
        <v>0.56410000000000005</v>
      </c>
      <c r="AB157" s="5">
        <v>0.58919999999999995</v>
      </c>
      <c r="AC157" s="22">
        <v>15.4</v>
      </c>
      <c r="AD157" s="23">
        <v>4</v>
      </c>
      <c r="AE157" s="23">
        <v>3</v>
      </c>
      <c r="AF157" s="24">
        <v>192353934</v>
      </c>
      <c r="AG157" s="25">
        <v>65485.87</v>
      </c>
    </row>
    <row r="158" spans="1:33">
      <c r="A158" s="17">
        <v>101631803</v>
      </c>
      <c r="B158" s="18" t="s">
        <v>566</v>
      </c>
      <c r="C158" s="18" t="s">
        <v>567</v>
      </c>
      <c r="D158" s="19">
        <v>7419933</v>
      </c>
      <c r="E158" s="19">
        <v>7279525.5499999998</v>
      </c>
      <c r="F158" s="19">
        <v>140407</v>
      </c>
      <c r="G158" s="19">
        <v>0</v>
      </c>
      <c r="H158" s="19">
        <v>0</v>
      </c>
      <c r="I158" s="19">
        <v>0</v>
      </c>
      <c r="J158" s="19">
        <v>0</v>
      </c>
      <c r="K158" s="19">
        <v>0</v>
      </c>
      <c r="L158" s="19">
        <v>0</v>
      </c>
      <c r="M158" s="19">
        <v>0</v>
      </c>
      <c r="N158" s="19">
        <v>0</v>
      </c>
      <c r="O158" s="19">
        <v>0</v>
      </c>
      <c r="P158" s="19">
        <v>0</v>
      </c>
      <c r="Q158" s="19">
        <v>0</v>
      </c>
      <c r="R158" s="19">
        <v>0</v>
      </c>
      <c r="S158" s="20">
        <v>2.8999999999999998E-3</v>
      </c>
      <c r="T158" s="20">
        <v>3.0499999999999999E-2</v>
      </c>
      <c r="U158" s="21">
        <v>1764</v>
      </c>
      <c r="V158" s="21">
        <v>1750.9839999999999</v>
      </c>
      <c r="W158" s="21">
        <v>53.372999999999998</v>
      </c>
      <c r="X158" s="6">
        <v>5</v>
      </c>
      <c r="Y158" s="6">
        <v>799</v>
      </c>
      <c r="Z158" s="5">
        <v>0.67520000000000002</v>
      </c>
      <c r="AA158" s="5">
        <v>0.73699999999999999</v>
      </c>
      <c r="AB158" s="5">
        <v>0.73450000000000004</v>
      </c>
      <c r="AC158" s="22">
        <v>21.5</v>
      </c>
      <c r="AD158" s="23">
        <v>4</v>
      </c>
      <c r="AE158" s="23">
        <v>3</v>
      </c>
      <c r="AF158" s="24">
        <v>192780111</v>
      </c>
      <c r="AG158" s="25">
        <v>73102.48</v>
      </c>
    </row>
    <row r="159" spans="1:33">
      <c r="A159" s="17">
        <v>105259703</v>
      </c>
      <c r="B159" s="18" t="s">
        <v>484</v>
      </c>
      <c r="C159" s="18" t="s">
        <v>509</v>
      </c>
      <c r="D159" s="19">
        <v>6534671</v>
      </c>
      <c r="E159" s="19">
        <v>6432950.8200000003</v>
      </c>
      <c r="F159" s="19">
        <v>101720</v>
      </c>
      <c r="G159" s="19">
        <v>0</v>
      </c>
      <c r="H159" s="19">
        <v>0</v>
      </c>
      <c r="I159" s="19">
        <v>0</v>
      </c>
      <c r="J159" s="19">
        <v>0</v>
      </c>
      <c r="K159" s="19">
        <v>0</v>
      </c>
      <c r="L159" s="19">
        <v>0</v>
      </c>
      <c r="M159" s="19">
        <v>0</v>
      </c>
      <c r="N159" s="19">
        <v>0</v>
      </c>
      <c r="O159" s="19">
        <v>0</v>
      </c>
      <c r="P159" s="19">
        <v>0</v>
      </c>
      <c r="Q159" s="19">
        <v>0</v>
      </c>
      <c r="R159" s="19">
        <v>0</v>
      </c>
      <c r="S159" s="20">
        <v>1.2999999999999999E-3</v>
      </c>
      <c r="T159" s="20">
        <v>2.53E-2</v>
      </c>
      <c r="U159" s="21">
        <v>1506</v>
      </c>
      <c r="V159" s="21">
        <v>1531.152</v>
      </c>
      <c r="W159" s="21">
        <v>38.733999999999995</v>
      </c>
      <c r="X159" s="6">
        <v>2</v>
      </c>
      <c r="Y159" s="6">
        <v>463</v>
      </c>
      <c r="Z159" s="5">
        <v>0.7198</v>
      </c>
      <c r="AA159" s="5">
        <v>0.62539999999999996</v>
      </c>
      <c r="AB159" s="5">
        <v>0.64570000000000005</v>
      </c>
      <c r="AC159" s="22">
        <v>17.2</v>
      </c>
      <c r="AD159" s="23">
        <v>3</v>
      </c>
      <c r="AE159" s="23">
        <v>3</v>
      </c>
      <c r="AF159" s="24">
        <v>192959197</v>
      </c>
      <c r="AG159" s="25">
        <v>63187.31</v>
      </c>
    </row>
    <row r="160" spans="1:33">
      <c r="A160" s="17">
        <v>105251453</v>
      </c>
      <c r="B160" s="18" t="s">
        <v>547</v>
      </c>
      <c r="C160" s="18" t="s">
        <v>509</v>
      </c>
      <c r="D160" s="19">
        <v>12529991</v>
      </c>
      <c r="E160" s="19">
        <v>12352778.289999999</v>
      </c>
      <c r="F160" s="19">
        <v>177213</v>
      </c>
      <c r="G160" s="19">
        <v>0</v>
      </c>
      <c r="H160" s="19">
        <v>0</v>
      </c>
      <c r="I160" s="19">
        <v>0</v>
      </c>
      <c r="J160" s="19">
        <v>0</v>
      </c>
      <c r="K160" s="19">
        <v>0</v>
      </c>
      <c r="L160" s="19">
        <v>0</v>
      </c>
      <c r="M160" s="19">
        <v>0</v>
      </c>
      <c r="N160" s="19">
        <v>0</v>
      </c>
      <c r="O160" s="19">
        <v>0</v>
      </c>
      <c r="P160" s="19">
        <v>0</v>
      </c>
      <c r="Q160" s="19">
        <v>0</v>
      </c>
      <c r="R160" s="19">
        <v>0</v>
      </c>
      <c r="S160" s="20">
        <v>0</v>
      </c>
      <c r="T160" s="20">
        <v>1.3299999999999999E-2</v>
      </c>
      <c r="U160" s="21">
        <v>2182</v>
      </c>
      <c r="V160" s="21">
        <v>2219.652</v>
      </c>
      <c r="W160" s="21">
        <v>29.470000000000002</v>
      </c>
      <c r="X160" s="6">
        <v>0</v>
      </c>
      <c r="Y160" s="6">
        <v>1286</v>
      </c>
      <c r="Z160" s="5">
        <v>0.75649999999999995</v>
      </c>
      <c r="AA160" s="5">
        <v>0.752</v>
      </c>
      <c r="AB160" s="5">
        <v>0.75990000000000002</v>
      </c>
      <c r="AC160" s="22">
        <v>18.100000000000001</v>
      </c>
      <c r="AD160" s="23">
        <v>3</v>
      </c>
      <c r="AE160" s="23">
        <v>3</v>
      </c>
      <c r="AF160" s="24">
        <v>193269631</v>
      </c>
      <c r="AG160" s="25">
        <v>51258.54</v>
      </c>
    </row>
    <row r="161" spans="1:33">
      <c r="A161" s="17">
        <v>106617203</v>
      </c>
      <c r="B161" s="18" t="s">
        <v>556</v>
      </c>
      <c r="C161" s="18" t="s">
        <v>515</v>
      </c>
      <c r="D161" s="19">
        <v>13108520</v>
      </c>
      <c r="E161" s="19">
        <v>12943618.279999999</v>
      </c>
      <c r="F161" s="19">
        <v>164902</v>
      </c>
      <c r="G161" s="19">
        <v>0</v>
      </c>
      <c r="H161" s="19">
        <v>0</v>
      </c>
      <c r="I161" s="19">
        <v>0</v>
      </c>
      <c r="J161" s="19">
        <v>0</v>
      </c>
      <c r="K161" s="19">
        <v>0</v>
      </c>
      <c r="L161" s="19">
        <v>0</v>
      </c>
      <c r="M161" s="19">
        <v>0</v>
      </c>
      <c r="N161" s="19">
        <v>0</v>
      </c>
      <c r="O161" s="19">
        <v>0</v>
      </c>
      <c r="P161" s="19">
        <v>0</v>
      </c>
      <c r="Q161" s="19">
        <v>0</v>
      </c>
      <c r="R161" s="19">
        <v>0</v>
      </c>
      <c r="S161" s="20">
        <v>5.4000000000000003E-3</v>
      </c>
      <c r="T161" s="20">
        <v>2.4799999999999999E-2</v>
      </c>
      <c r="U161" s="21">
        <v>2017</v>
      </c>
      <c r="V161" s="21">
        <v>2048.319</v>
      </c>
      <c r="W161" s="21">
        <v>50.894999999999996</v>
      </c>
      <c r="X161" s="6">
        <v>11</v>
      </c>
      <c r="Y161" s="6">
        <v>1223</v>
      </c>
      <c r="Z161" s="5">
        <v>0.73809999999999998</v>
      </c>
      <c r="AA161" s="5">
        <v>0.75700000000000001</v>
      </c>
      <c r="AB161" s="5">
        <v>0.747</v>
      </c>
      <c r="AC161" s="22">
        <v>17.100000000000001</v>
      </c>
      <c r="AD161" s="23">
        <v>6</v>
      </c>
      <c r="AE161" s="23">
        <v>3</v>
      </c>
      <c r="AF161" s="24">
        <v>196653272</v>
      </c>
      <c r="AG161" s="25">
        <v>137375.04999999999</v>
      </c>
    </row>
    <row r="162" spans="1:33">
      <c r="A162" s="17">
        <v>117412003</v>
      </c>
      <c r="B162" s="18" t="s">
        <v>224</v>
      </c>
      <c r="C162" s="18" t="s">
        <v>225</v>
      </c>
      <c r="D162" s="19">
        <v>7969421</v>
      </c>
      <c r="E162" s="19">
        <v>7856350.0499999998</v>
      </c>
      <c r="F162" s="19">
        <v>113071</v>
      </c>
      <c r="G162" s="19">
        <v>0</v>
      </c>
      <c r="H162" s="19">
        <v>0</v>
      </c>
      <c r="I162" s="19">
        <v>0</v>
      </c>
      <c r="J162" s="19">
        <v>0</v>
      </c>
      <c r="K162" s="19">
        <v>0</v>
      </c>
      <c r="L162" s="19">
        <v>0</v>
      </c>
      <c r="M162" s="19">
        <v>0</v>
      </c>
      <c r="N162" s="19">
        <v>0</v>
      </c>
      <c r="O162" s="19">
        <v>0</v>
      </c>
      <c r="P162" s="19">
        <v>0</v>
      </c>
      <c r="Q162" s="19">
        <v>0</v>
      </c>
      <c r="R162" s="19">
        <v>0</v>
      </c>
      <c r="S162" s="20">
        <v>1.1999999999999999E-3</v>
      </c>
      <c r="T162" s="20">
        <v>1.9300000000000001E-2</v>
      </c>
      <c r="U162" s="21">
        <v>1649</v>
      </c>
      <c r="V162" s="21">
        <v>1657.354</v>
      </c>
      <c r="W162" s="21">
        <v>31.923999999999999</v>
      </c>
      <c r="X162" s="6">
        <v>2</v>
      </c>
      <c r="Y162" s="6">
        <v>509</v>
      </c>
      <c r="Z162" s="5">
        <v>0.69399999999999995</v>
      </c>
      <c r="AA162" s="5">
        <v>0.63490000000000002</v>
      </c>
      <c r="AB162" s="5">
        <v>0.64800000000000002</v>
      </c>
      <c r="AC162" s="22">
        <v>14.7</v>
      </c>
      <c r="AD162" s="23">
        <v>5</v>
      </c>
      <c r="AE162" s="23">
        <v>3</v>
      </c>
      <c r="AF162" s="24">
        <v>198563125</v>
      </c>
      <c r="AG162" s="25">
        <v>48530.59</v>
      </c>
    </row>
    <row r="163" spans="1:33">
      <c r="A163" s="17">
        <v>105258303</v>
      </c>
      <c r="B163" s="18" t="s">
        <v>483</v>
      </c>
      <c r="C163" s="18" t="s">
        <v>509</v>
      </c>
      <c r="D163" s="19">
        <v>8300483</v>
      </c>
      <c r="E163" s="19">
        <v>8180811.4000000004</v>
      </c>
      <c r="F163" s="19">
        <v>119672</v>
      </c>
      <c r="G163" s="19">
        <v>0</v>
      </c>
      <c r="H163" s="19">
        <v>0</v>
      </c>
      <c r="I163" s="19">
        <v>0</v>
      </c>
      <c r="J163" s="19">
        <v>0</v>
      </c>
      <c r="K163" s="19">
        <v>0</v>
      </c>
      <c r="L163" s="19">
        <v>0</v>
      </c>
      <c r="M163" s="19">
        <v>0</v>
      </c>
      <c r="N163" s="19">
        <v>0</v>
      </c>
      <c r="O163" s="19">
        <v>0</v>
      </c>
      <c r="P163" s="19">
        <v>0</v>
      </c>
      <c r="Q163" s="19">
        <v>0</v>
      </c>
      <c r="R163" s="19">
        <v>0</v>
      </c>
      <c r="S163" s="20">
        <v>5.9999999999999995E-4</v>
      </c>
      <c r="T163" s="20">
        <v>1.11E-2</v>
      </c>
      <c r="U163" s="21">
        <v>1684</v>
      </c>
      <c r="V163" s="21">
        <v>1721.364</v>
      </c>
      <c r="W163" s="21">
        <v>19.033999999999999</v>
      </c>
      <c r="X163" s="6">
        <v>1</v>
      </c>
      <c r="Y163" s="6">
        <v>700</v>
      </c>
      <c r="Z163" s="5">
        <v>0.69379999999999997</v>
      </c>
      <c r="AA163" s="5">
        <v>0.65800000000000003</v>
      </c>
      <c r="AB163" s="5">
        <v>0.67200000000000004</v>
      </c>
      <c r="AC163" s="22">
        <v>16.3</v>
      </c>
      <c r="AD163" s="23">
        <v>3</v>
      </c>
      <c r="AE163" s="23">
        <v>3</v>
      </c>
      <c r="AF163" s="24">
        <v>200532506</v>
      </c>
      <c r="AG163" s="25">
        <v>51716.44</v>
      </c>
    </row>
    <row r="164" spans="1:33">
      <c r="A164" s="17">
        <v>128325203</v>
      </c>
      <c r="B164" s="18" t="s">
        <v>168</v>
      </c>
      <c r="C164" s="18" t="s">
        <v>546</v>
      </c>
      <c r="D164" s="19">
        <v>9176997</v>
      </c>
      <c r="E164" s="19">
        <v>9083938.8699999992</v>
      </c>
      <c r="F164" s="19">
        <v>93058</v>
      </c>
      <c r="G164" s="19">
        <v>0</v>
      </c>
      <c r="H164" s="19">
        <v>0</v>
      </c>
      <c r="I164" s="19">
        <v>0</v>
      </c>
      <c r="J164" s="19">
        <v>0</v>
      </c>
      <c r="K164" s="19">
        <v>0</v>
      </c>
      <c r="L164" s="19">
        <v>0</v>
      </c>
      <c r="M164" s="19">
        <v>0</v>
      </c>
      <c r="N164" s="19">
        <v>0</v>
      </c>
      <c r="O164" s="19">
        <v>0</v>
      </c>
      <c r="P164" s="19">
        <v>0</v>
      </c>
      <c r="Q164" s="19">
        <v>0</v>
      </c>
      <c r="R164" s="19">
        <v>0</v>
      </c>
      <c r="S164" s="20">
        <v>6.9999999999999999E-4</v>
      </c>
      <c r="T164" s="20">
        <v>1.9300000000000001E-2</v>
      </c>
      <c r="U164" s="21">
        <v>1339</v>
      </c>
      <c r="V164" s="21">
        <v>1376.549</v>
      </c>
      <c r="W164" s="21">
        <v>26.603000000000002</v>
      </c>
      <c r="X164" s="6">
        <v>1</v>
      </c>
      <c r="Y164" s="6">
        <v>613</v>
      </c>
      <c r="Z164" s="5">
        <v>0.77259999999999995</v>
      </c>
      <c r="AA164" s="5">
        <v>0.64349999999999996</v>
      </c>
      <c r="AB164" s="5">
        <v>0.64090000000000003</v>
      </c>
      <c r="AC164" s="22">
        <v>16.2</v>
      </c>
      <c r="AD164" s="23">
        <v>6</v>
      </c>
      <c r="AE164" s="23">
        <v>3</v>
      </c>
      <c r="AF164" s="24">
        <v>200859251</v>
      </c>
      <c r="AG164" s="25">
        <v>46240.22</v>
      </c>
    </row>
    <row r="165" spans="1:33">
      <c r="A165" s="17">
        <v>104378003</v>
      </c>
      <c r="B165" s="18" t="s">
        <v>200</v>
      </c>
      <c r="C165" s="18" t="s">
        <v>627</v>
      </c>
      <c r="D165" s="19">
        <v>5504813</v>
      </c>
      <c r="E165" s="19">
        <v>5418959.2599999998</v>
      </c>
      <c r="F165" s="19">
        <v>85854</v>
      </c>
      <c r="G165" s="19">
        <v>0</v>
      </c>
      <c r="H165" s="19">
        <v>0</v>
      </c>
      <c r="I165" s="19">
        <v>0</v>
      </c>
      <c r="J165" s="19">
        <v>0</v>
      </c>
      <c r="K165" s="19">
        <v>0</v>
      </c>
      <c r="L165" s="19">
        <v>0</v>
      </c>
      <c r="M165" s="19">
        <v>0</v>
      </c>
      <c r="N165" s="19">
        <v>0</v>
      </c>
      <c r="O165" s="19">
        <v>0</v>
      </c>
      <c r="P165" s="19">
        <v>0</v>
      </c>
      <c r="Q165" s="19">
        <v>0</v>
      </c>
      <c r="R165" s="19">
        <v>0</v>
      </c>
      <c r="S165" s="20">
        <v>3.5999999999999999E-3</v>
      </c>
      <c r="T165" s="20">
        <v>2.4299999999999999E-2</v>
      </c>
      <c r="U165" s="21">
        <v>1368</v>
      </c>
      <c r="V165" s="21">
        <v>1395.854</v>
      </c>
      <c r="W165" s="21">
        <v>33.899000000000001</v>
      </c>
      <c r="X165" s="6">
        <v>5</v>
      </c>
      <c r="Y165" s="6">
        <v>407</v>
      </c>
      <c r="Z165" s="5">
        <v>0.6542</v>
      </c>
      <c r="AA165" s="5">
        <v>0.58110000000000006</v>
      </c>
      <c r="AB165" s="5">
        <v>0.61029999999999995</v>
      </c>
      <c r="AC165" s="22">
        <v>13.9</v>
      </c>
      <c r="AD165" s="23">
        <v>5</v>
      </c>
      <c r="AE165" s="23">
        <v>3</v>
      </c>
      <c r="AF165" s="24">
        <v>201487031</v>
      </c>
      <c r="AG165" s="25">
        <v>47483</v>
      </c>
    </row>
    <row r="166" spans="1:33">
      <c r="A166" s="17">
        <v>129546003</v>
      </c>
      <c r="B166" s="18" t="s">
        <v>130</v>
      </c>
      <c r="C166" s="18" t="s">
        <v>625</v>
      </c>
      <c r="D166" s="19">
        <v>6466983</v>
      </c>
      <c r="E166" s="19">
        <v>6357513.21</v>
      </c>
      <c r="F166" s="19">
        <v>109470</v>
      </c>
      <c r="G166" s="19">
        <v>0</v>
      </c>
      <c r="H166" s="19">
        <v>0</v>
      </c>
      <c r="I166" s="19">
        <v>0</v>
      </c>
      <c r="J166" s="19">
        <v>0</v>
      </c>
      <c r="K166" s="19">
        <v>0</v>
      </c>
      <c r="L166" s="19">
        <v>0</v>
      </c>
      <c r="M166" s="19">
        <v>0</v>
      </c>
      <c r="N166" s="19">
        <v>0</v>
      </c>
      <c r="O166" s="19">
        <v>0</v>
      </c>
      <c r="P166" s="19">
        <v>0</v>
      </c>
      <c r="Q166" s="19">
        <v>0</v>
      </c>
      <c r="R166" s="19">
        <v>0</v>
      </c>
      <c r="S166" s="20">
        <v>3.0000000000000001E-3</v>
      </c>
      <c r="T166" s="20">
        <v>1.89E-2</v>
      </c>
      <c r="U166" s="21">
        <v>1642</v>
      </c>
      <c r="V166" s="21">
        <v>1647.1759999999999</v>
      </c>
      <c r="W166" s="21">
        <v>31.054000000000002</v>
      </c>
      <c r="X166" s="6">
        <v>5</v>
      </c>
      <c r="Y166" s="6">
        <v>614</v>
      </c>
      <c r="Z166" s="5">
        <v>0.72589999999999999</v>
      </c>
      <c r="AA166" s="5">
        <v>0.61729999999999996</v>
      </c>
      <c r="AB166" s="5">
        <v>0.64700000000000002</v>
      </c>
      <c r="AC166" s="22">
        <v>16.899999999999999</v>
      </c>
      <c r="AD166" s="23">
        <v>4</v>
      </c>
      <c r="AE166" s="23">
        <v>3</v>
      </c>
      <c r="AF166" s="24">
        <v>202761568</v>
      </c>
      <c r="AG166" s="25">
        <v>41771.14</v>
      </c>
    </row>
    <row r="167" spans="1:33">
      <c r="A167" s="17">
        <v>101638803</v>
      </c>
      <c r="B167" s="18" t="s">
        <v>28</v>
      </c>
      <c r="C167" s="18" t="s">
        <v>567</v>
      </c>
      <c r="D167" s="19">
        <v>8342103</v>
      </c>
      <c r="E167" s="19">
        <v>8229541.7800000003</v>
      </c>
      <c r="F167" s="19">
        <v>112561</v>
      </c>
      <c r="G167" s="19">
        <v>0</v>
      </c>
      <c r="H167" s="19">
        <v>0</v>
      </c>
      <c r="I167" s="19">
        <v>0</v>
      </c>
      <c r="J167" s="19">
        <v>0</v>
      </c>
      <c r="K167" s="19">
        <v>0</v>
      </c>
      <c r="L167" s="19">
        <v>0</v>
      </c>
      <c r="M167" s="19">
        <v>0</v>
      </c>
      <c r="N167" s="19">
        <v>0</v>
      </c>
      <c r="O167" s="19">
        <v>0</v>
      </c>
      <c r="P167" s="19">
        <v>0</v>
      </c>
      <c r="Q167" s="19">
        <v>0</v>
      </c>
      <c r="R167" s="19">
        <v>0</v>
      </c>
      <c r="S167" s="20">
        <v>3.0999999999999999E-3</v>
      </c>
      <c r="T167" s="20">
        <v>3.9300000000000002E-2</v>
      </c>
      <c r="U167" s="21">
        <v>1599</v>
      </c>
      <c r="V167" s="21">
        <v>1639.2049999999999</v>
      </c>
      <c r="W167" s="21">
        <v>64.436000000000007</v>
      </c>
      <c r="X167" s="6">
        <v>5</v>
      </c>
      <c r="Y167" s="6">
        <v>1184</v>
      </c>
      <c r="Z167" s="5">
        <v>0.59640000000000004</v>
      </c>
      <c r="AA167" s="5">
        <v>0.65179999999999993</v>
      </c>
      <c r="AB167" s="5">
        <v>0.66600000000000004</v>
      </c>
      <c r="AC167" s="22">
        <v>19.7</v>
      </c>
      <c r="AD167" s="23">
        <v>4</v>
      </c>
      <c r="AE167" s="23">
        <v>3</v>
      </c>
      <c r="AF167" s="24">
        <v>204096239</v>
      </c>
      <c r="AG167" s="25">
        <v>180544.5</v>
      </c>
    </row>
    <row r="168" spans="1:33">
      <c r="A168" s="17">
        <v>103029803</v>
      </c>
      <c r="B168" s="18" t="s">
        <v>502</v>
      </c>
      <c r="C168" s="18" t="s">
        <v>611</v>
      </c>
      <c r="D168" s="19">
        <v>7119276</v>
      </c>
      <c r="E168" s="19">
        <v>7017755.7800000003</v>
      </c>
      <c r="F168" s="19">
        <v>101520</v>
      </c>
      <c r="G168" s="19">
        <v>0</v>
      </c>
      <c r="H168" s="19">
        <v>0</v>
      </c>
      <c r="I168" s="19">
        <v>0</v>
      </c>
      <c r="J168" s="19">
        <v>0</v>
      </c>
      <c r="K168" s="19">
        <v>0</v>
      </c>
      <c r="L168" s="19">
        <v>0</v>
      </c>
      <c r="M168" s="19">
        <v>0</v>
      </c>
      <c r="N168" s="19">
        <v>0</v>
      </c>
      <c r="O168" s="19">
        <v>0</v>
      </c>
      <c r="P168" s="19">
        <v>0</v>
      </c>
      <c r="Q168" s="19">
        <v>0</v>
      </c>
      <c r="R168" s="19">
        <v>0</v>
      </c>
      <c r="S168" s="20">
        <v>6.9999999999999999E-4</v>
      </c>
      <c r="T168" s="20">
        <v>0.19239999999999999</v>
      </c>
      <c r="U168" s="21">
        <v>1385</v>
      </c>
      <c r="V168" s="21">
        <v>1423.1020000000001</v>
      </c>
      <c r="W168" s="21">
        <v>273.79899999999998</v>
      </c>
      <c r="X168" s="6">
        <v>1</v>
      </c>
      <c r="Y168" s="6">
        <v>821</v>
      </c>
      <c r="Z168" s="5">
        <v>0.4849</v>
      </c>
      <c r="AA168" s="5">
        <v>0.67869999999999997</v>
      </c>
      <c r="AB168" s="5">
        <v>0.68300000000000005</v>
      </c>
      <c r="AC168" s="22">
        <v>36.9</v>
      </c>
      <c r="AD168" s="23">
        <v>2</v>
      </c>
      <c r="AE168" s="23">
        <v>3</v>
      </c>
      <c r="AF168" s="24">
        <v>204697851</v>
      </c>
      <c r="AG168" s="25">
        <v>580392.56000000006</v>
      </c>
    </row>
    <row r="169" spans="1:33">
      <c r="A169" s="17">
        <v>104375003</v>
      </c>
      <c r="B169" s="18" t="s">
        <v>196</v>
      </c>
      <c r="C169" s="18" t="s">
        <v>627</v>
      </c>
      <c r="D169" s="19">
        <v>9688002</v>
      </c>
      <c r="E169" s="19">
        <v>9580084.2799999993</v>
      </c>
      <c r="F169" s="19">
        <v>107918</v>
      </c>
      <c r="G169" s="19">
        <v>0</v>
      </c>
      <c r="H169" s="19">
        <v>0</v>
      </c>
      <c r="I169" s="19">
        <v>0</v>
      </c>
      <c r="J169" s="19">
        <v>0</v>
      </c>
      <c r="K169" s="19">
        <v>0</v>
      </c>
      <c r="L169" s="19">
        <v>0</v>
      </c>
      <c r="M169" s="19">
        <v>0</v>
      </c>
      <c r="N169" s="19">
        <v>0</v>
      </c>
      <c r="O169" s="19">
        <v>0</v>
      </c>
      <c r="P169" s="19">
        <v>0</v>
      </c>
      <c r="Q169" s="19">
        <v>0</v>
      </c>
      <c r="R169" s="19">
        <v>0</v>
      </c>
      <c r="S169" s="20">
        <v>0</v>
      </c>
      <c r="T169" s="20">
        <v>1.78E-2</v>
      </c>
      <c r="U169" s="21">
        <v>1523</v>
      </c>
      <c r="V169" s="21">
        <v>1577.11</v>
      </c>
      <c r="W169" s="21">
        <v>28.02</v>
      </c>
      <c r="X169" s="6">
        <v>0</v>
      </c>
      <c r="Y169" s="6">
        <v>563</v>
      </c>
      <c r="Z169" s="5">
        <v>0.74770000000000003</v>
      </c>
      <c r="AA169" s="5">
        <v>0.65610000000000002</v>
      </c>
      <c r="AB169" s="5">
        <v>0.66300000000000003</v>
      </c>
      <c r="AC169" s="22">
        <v>14.2</v>
      </c>
      <c r="AD169" s="23">
        <v>5</v>
      </c>
      <c r="AE169" s="23">
        <v>3</v>
      </c>
      <c r="AF169" s="24">
        <v>207534271</v>
      </c>
      <c r="AG169" s="25">
        <v>47715.03</v>
      </c>
    </row>
    <row r="170" spans="1:33">
      <c r="A170" s="17">
        <v>106330803</v>
      </c>
      <c r="B170" s="18" t="s">
        <v>171</v>
      </c>
      <c r="C170" s="18" t="s">
        <v>170</v>
      </c>
      <c r="D170" s="19">
        <v>8659247</v>
      </c>
      <c r="E170" s="19">
        <v>8547768.4299999997</v>
      </c>
      <c r="F170" s="19">
        <v>111479</v>
      </c>
      <c r="G170" s="19">
        <v>0</v>
      </c>
      <c r="H170" s="19">
        <v>0</v>
      </c>
      <c r="I170" s="19">
        <v>0</v>
      </c>
      <c r="J170" s="19">
        <v>0</v>
      </c>
      <c r="K170" s="19">
        <v>0</v>
      </c>
      <c r="L170" s="19">
        <v>0</v>
      </c>
      <c r="M170" s="19">
        <v>0</v>
      </c>
      <c r="N170" s="19">
        <v>0</v>
      </c>
      <c r="O170" s="19">
        <v>0</v>
      </c>
      <c r="P170" s="19">
        <v>0</v>
      </c>
      <c r="Q170" s="19">
        <v>0</v>
      </c>
      <c r="R170" s="19">
        <v>0</v>
      </c>
      <c r="S170" s="20">
        <v>1.8E-3</v>
      </c>
      <c r="T170" s="20">
        <v>1.9900000000000001E-2</v>
      </c>
      <c r="U170" s="21">
        <v>1624</v>
      </c>
      <c r="V170" s="21">
        <v>1660.664</v>
      </c>
      <c r="W170" s="21">
        <v>32.971000000000004</v>
      </c>
      <c r="X170" s="6">
        <v>3</v>
      </c>
      <c r="Y170" s="6">
        <v>696</v>
      </c>
      <c r="Z170" s="5">
        <v>0.70350000000000001</v>
      </c>
      <c r="AA170" s="5">
        <v>0.63559999999999994</v>
      </c>
      <c r="AB170" s="5">
        <v>0.64170000000000005</v>
      </c>
      <c r="AC170" s="22">
        <v>12.4</v>
      </c>
      <c r="AD170" s="23">
        <v>6</v>
      </c>
      <c r="AE170" s="23">
        <v>3</v>
      </c>
      <c r="AF170" s="24">
        <v>209850566</v>
      </c>
      <c r="AG170" s="25">
        <v>43985.78</v>
      </c>
    </row>
    <row r="171" spans="1:33">
      <c r="A171" s="17">
        <v>112018523</v>
      </c>
      <c r="B171" s="18" t="s">
        <v>453</v>
      </c>
      <c r="C171" s="18" t="s">
        <v>448</v>
      </c>
      <c r="D171" s="19">
        <v>6063982</v>
      </c>
      <c r="E171" s="19">
        <v>5952463.21</v>
      </c>
      <c r="F171" s="19">
        <v>111519</v>
      </c>
      <c r="G171" s="19">
        <v>0</v>
      </c>
      <c r="H171" s="19">
        <v>0</v>
      </c>
      <c r="I171" s="19">
        <v>0</v>
      </c>
      <c r="J171" s="19">
        <v>0</v>
      </c>
      <c r="K171" s="19">
        <v>0</v>
      </c>
      <c r="L171" s="19">
        <v>0</v>
      </c>
      <c r="M171" s="19">
        <v>0</v>
      </c>
      <c r="N171" s="19">
        <v>0</v>
      </c>
      <c r="O171" s="19">
        <v>0</v>
      </c>
      <c r="P171" s="19">
        <v>0</v>
      </c>
      <c r="Q171" s="19">
        <v>0</v>
      </c>
      <c r="R171" s="19">
        <v>0</v>
      </c>
      <c r="S171" s="20">
        <v>4.8800000000000003E-2</v>
      </c>
      <c r="T171" s="20">
        <v>3.1E-2</v>
      </c>
      <c r="U171" s="21">
        <v>1700</v>
      </c>
      <c r="V171" s="21">
        <v>1720.5440000000001</v>
      </c>
      <c r="W171" s="21">
        <v>53.25500000000001</v>
      </c>
      <c r="X171" s="6">
        <v>84</v>
      </c>
      <c r="Y171" s="6">
        <v>767</v>
      </c>
      <c r="Z171" s="5">
        <v>0.61770000000000003</v>
      </c>
      <c r="AA171" s="5">
        <v>0.60739999999999994</v>
      </c>
      <c r="AB171" s="5">
        <v>0.61519999999999997</v>
      </c>
      <c r="AC171" s="22">
        <v>18.899999999999999</v>
      </c>
      <c r="AD171" s="23">
        <v>5</v>
      </c>
      <c r="AE171" s="23">
        <v>3</v>
      </c>
      <c r="AF171" s="24">
        <v>211077868</v>
      </c>
      <c r="AG171" s="25">
        <v>95890.06</v>
      </c>
    </row>
    <row r="172" spans="1:33">
      <c r="A172" s="17">
        <v>127042853</v>
      </c>
      <c r="B172" s="18" t="s">
        <v>337</v>
      </c>
      <c r="C172" s="18" t="s">
        <v>506</v>
      </c>
      <c r="D172" s="19">
        <v>7822910</v>
      </c>
      <c r="E172" s="19">
        <v>7712649.3300000001</v>
      </c>
      <c r="F172" s="19">
        <v>110261</v>
      </c>
      <c r="G172" s="19">
        <v>0</v>
      </c>
      <c r="H172" s="19">
        <v>0</v>
      </c>
      <c r="I172" s="19">
        <v>0</v>
      </c>
      <c r="J172" s="19">
        <v>0</v>
      </c>
      <c r="K172" s="19">
        <v>0</v>
      </c>
      <c r="L172" s="19">
        <v>0</v>
      </c>
      <c r="M172" s="19">
        <v>0</v>
      </c>
      <c r="N172" s="19">
        <v>0</v>
      </c>
      <c r="O172" s="19">
        <v>0</v>
      </c>
      <c r="P172" s="19">
        <v>0</v>
      </c>
      <c r="Q172" s="19">
        <v>0</v>
      </c>
      <c r="R172" s="19">
        <v>0</v>
      </c>
      <c r="S172" s="20">
        <v>5.9999999999999995E-4</v>
      </c>
      <c r="T172" s="20">
        <v>3.2800000000000003E-2</v>
      </c>
      <c r="U172" s="21">
        <v>1590</v>
      </c>
      <c r="V172" s="21">
        <v>1598.412</v>
      </c>
      <c r="W172" s="21">
        <v>52.506999999999998</v>
      </c>
      <c r="X172" s="6">
        <v>1</v>
      </c>
      <c r="Y172" s="6">
        <v>611</v>
      </c>
      <c r="Z172" s="5">
        <v>0.73080000000000001</v>
      </c>
      <c r="AA172" s="5">
        <v>0.6421</v>
      </c>
      <c r="AB172" s="5">
        <v>0.65200000000000002</v>
      </c>
      <c r="AC172" s="22">
        <v>12.9</v>
      </c>
      <c r="AD172" s="23">
        <v>4</v>
      </c>
      <c r="AE172" s="23">
        <v>3</v>
      </c>
      <c r="AF172" s="24">
        <v>212947404</v>
      </c>
      <c r="AG172" s="25">
        <v>63320.85</v>
      </c>
    </row>
    <row r="173" spans="1:33">
      <c r="A173" s="17">
        <v>103020603</v>
      </c>
      <c r="B173" s="18" t="s">
        <v>454</v>
      </c>
      <c r="C173" s="18" t="s">
        <v>611</v>
      </c>
      <c r="D173" s="19">
        <v>2317213</v>
      </c>
      <c r="E173" s="19">
        <v>2275238.77</v>
      </c>
      <c r="F173" s="19">
        <v>41974</v>
      </c>
      <c r="G173" s="19">
        <v>0</v>
      </c>
      <c r="H173" s="19">
        <v>0</v>
      </c>
      <c r="I173" s="19">
        <v>0</v>
      </c>
      <c r="J173" s="19">
        <v>0</v>
      </c>
      <c r="K173" s="19">
        <v>0</v>
      </c>
      <c r="L173" s="19">
        <v>0</v>
      </c>
      <c r="M173" s="19">
        <v>0</v>
      </c>
      <c r="N173" s="19">
        <v>0</v>
      </c>
      <c r="O173" s="19">
        <v>0</v>
      </c>
      <c r="P173" s="19">
        <v>0</v>
      </c>
      <c r="Q173" s="19">
        <v>0</v>
      </c>
      <c r="R173" s="19">
        <v>0</v>
      </c>
      <c r="S173" s="20">
        <v>1E-3</v>
      </c>
      <c r="T173" s="20">
        <v>2.1899999999999999E-2</v>
      </c>
      <c r="U173" s="21">
        <v>1019</v>
      </c>
      <c r="V173" s="21">
        <v>1046.133</v>
      </c>
      <c r="W173" s="21">
        <v>22.864000000000001</v>
      </c>
      <c r="X173" s="6">
        <v>1</v>
      </c>
      <c r="Y173" s="6">
        <v>471</v>
      </c>
      <c r="Z173" s="5">
        <v>0.3538</v>
      </c>
      <c r="AA173" s="5">
        <v>0.38139999999999996</v>
      </c>
      <c r="AB173" s="5">
        <v>0.37809999999999999</v>
      </c>
      <c r="AC173" s="22">
        <v>23.5</v>
      </c>
      <c r="AD173" s="23">
        <v>2</v>
      </c>
      <c r="AE173" s="23">
        <v>3</v>
      </c>
      <c r="AF173" s="24">
        <v>213383258</v>
      </c>
      <c r="AG173" s="25">
        <v>32303.63</v>
      </c>
    </row>
    <row r="174" spans="1:33">
      <c r="A174" s="17">
        <v>117086503</v>
      </c>
      <c r="B174" s="18" t="s">
        <v>370</v>
      </c>
      <c r="C174" s="18" t="s">
        <v>418</v>
      </c>
      <c r="D174" s="19">
        <v>6341134</v>
      </c>
      <c r="E174" s="19">
        <v>6233803.4900000002</v>
      </c>
      <c r="F174" s="19">
        <v>107331</v>
      </c>
      <c r="G174" s="19">
        <v>0</v>
      </c>
      <c r="H174" s="19">
        <v>0</v>
      </c>
      <c r="I174" s="19">
        <v>0</v>
      </c>
      <c r="J174" s="19">
        <v>0</v>
      </c>
      <c r="K174" s="19">
        <v>0</v>
      </c>
      <c r="L174" s="19">
        <v>0</v>
      </c>
      <c r="M174" s="19">
        <v>0</v>
      </c>
      <c r="N174" s="19">
        <v>0</v>
      </c>
      <c r="O174" s="19">
        <v>0</v>
      </c>
      <c r="P174" s="19">
        <v>0</v>
      </c>
      <c r="Q174" s="19">
        <v>0</v>
      </c>
      <c r="R174" s="19">
        <v>0</v>
      </c>
      <c r="S174" s="20">
        <v>7.4999999999999997E-3</v>
      </c>
      <c r="T174" s="20">
        <v>7.9000000000000008E-3</v>
      </c>
      <c r="U174" s="21">
        <v>1584</v>
      </c>
      <c r="V174" s="21">
        <v>1605.1790000000001</v>
      </c>
      <c r="W174" s="21">
        <v>12.653</v>
      </c>
      <c r="X174" s="6">
        <v>12</v>
      </c>
      <c r="Y174" s="6">
        <v>753</v>
      </c>
      <c r="Z174" s="5">
        <v>0.67330000000000001</v>
      </c>
      <c r="AA174" s="5">
        <v>0.62739999999999996</v>
      </c>
      <c r="AB174" s="5">
        <v>0.66449999999999998</v>
      </c>
      <c r="AC174" s="22">
        <v>17.399999999999999</v>
      </c>
      <c r="AD174" s="23">
        <v>6</v>
      </c>
      <c r="AE174" s="23">
        <v>3</v>
      </c>
      <c r="AF174" s="24">
        <v>213441055</v>
      </c>
      <c r="AG174" s="25">
        <v>34009.410000000003</v>
      </c>
    </row>
    <row r="175" spans="1:33">
      <c r="A175" s="17">
        <v>103022803</v>
      </c>
      <c r="B175" s="18" t="s">
        <v>419</v>
      </c>
      <c r="C175" s="18" t="s">
        <v>611</v>
      </c>
      <c r="D175" s="19">
        <v>6113898</v>
      </c>
      <c r="E175" s="19">
        <v>5965196.0800000001</v>
      </c>
      <c r="F175" s="19">
        <v>148702</v>
      </c>
      <c r="G175" s="19">
        <v>0</v>
      </c>
      <c r="H175" s="19">
        <v>0</v>
      </c>
      <c r="I175" s="19">
        <v>0</v>
      </c>
      <c r="J175" s="19">
        <v>0</v>
      </c>
      <c r="K175" s="19">
        <v>0</v>
      </c>
      <c r="L175" s="19">
        <v>0</v>
      </c>
      <c r="M175" s="19">
        <v>0</v>
      </c>
      <c r="N175" s="19">
        <v>0</v>
      </c>
      <c r="O175" s="19">
        <v>0</v>
      </c>
      <c r="P175" s="19">
        <v>0</v>
      </c>
      <c r="Q175" s="19">
        <v>0</v>
      </c>
      <c r="R175" s="19">
        <v>0</v>
      </c>
      <c r="S175" s="20">
        <v>2.5999999999999999E-3</v>
      </c>
      <c r="T175" s="20">
        <v>5.96E-2</v>
      </c>
      <c r="U175" s="21">
        <v>1923</v>
      </c>
      <c r="V175" s="21">
        <v>1923.0150000000001</v>
      </c>
      <c r="W175" s="21">
        <v>114.51699999999998</v>
      </c>
      <c r="X175" s="6">
        <v>5</v>
      </c>
      <c r="Y175" s="6">
        <v>1084</v>
      </c>
      <c r="Z175" s="5">
        <v>0.56059999999999999</v>
      </c>
      <c r="AA175" s="5">
        <v>0.71599999999999997</v>
      </c>
      <c r="AB175" s="5">
        <v>0.72270000000000001</v>
      </c>
      <c r="AC175" s="22">
        <v>33.200000000000003</v>
      </c>
      <c r="AD175" s="23">
        <v>2</v>
      </c>
      <c r="AE175" s="23">
        <v>3</v>
      </c>
      <c r="AF175" s="24">
        <v>215759584</v>
      </c>
      <c r="AG175" s="25">
        <v>181309.05</v>
      </c>
    </row>
    <row r="176" spans="1:33">
      <c r="A176" s="17">
        <v>110147003</v>
      </c>
      <c r="B176" s="18" t="s">
        <v>585</v>
      </c>
      <c r="C176" s="18" t="s">
        <v>583</v>
      </c>
      <c r="D176" s="19">
        <v>4888961</v>
      </c>
      <c r="E176" s="19">
        <v>4311085.03</v>
      </c>
      <c r="F176" s="19">
        <v>77876</v>
      </c>
      <c r="G176" s="19">
        <v>0</v>
      </c>
      <c r="H176" s="19">
        <v>0</v>
      </c>
      <c r="I176" s="19">
        <v>0</v>
      </c>
      <c r="J176" s="19">
        <v>500000</v>
      </c>
      <c r="K176" s="19">
        <v>0</v>
      </c>
      <c r="L176" s="19">
        <v>0</v>
      </c>
      <c r="M176" s="19">
        <v>0</v>
      </c>
      <c r="N176" s="19">
        <v>0</v>
      </c>
      <c r="O176" s="19">
        <v>0</v>
      </c>
      <c r="P176" s="19">
        <v>0</v>
      </c>
      <c r="Q176" s="19">
        <v>0</v>
      </c>
      <c r="R176" s="19">
        <v>0</v>
      </c>
      <c r="S176" s="20">
        <v>4.0000000000000001E-3</v>
      </c>
      <c r="T176" s="20">
        <v>5.2900000000000003E-2</v>
      </c>
      <c r="U176" s="21">
        <v>1477</v>
      </c>
      <c r="V176" s="21">
        <v>1507.4549999999999</v>
      </c>
      <c r="W176" s="21">
        <v>79.673999999999992</v>
      </c>
      <c r="X176" s="6">
        <v>6</v>
      </c>
      <c r="Y176" s="6">
        <v>450</v>
      </c>
      <c r="Z176" s="5">
        <v>0.60529999999999995</v>
      </c>
      <c r="AA176" s="5">
        <v>0.48820000000000002</v>
      </c>
      <c r="AB176" s="5">
        <v>0.49880000000000002</v>
      </c>
      <c r="AC176" s="22">
        <v>17.8</v>
      </c>
      <c r="AD176" s="23">
        <v>4</v>
      </c>
      <c r="AE176" s="23">
        <v>3</v>
      </c>
      <c r="AF176" s="24">
        <v>216409743</v>
      </c>
      <c r="AG176" s="25">
        <v>235248.97</v>
      </c>
    </row>
    <row r="177" spans="1:33">
      <c r="A177" s="17">
        <v>101631903</v>
      </c>
      <c r="B177" s="18" t="s">
        <v>22</v>
      </c>
      <c r="C177" s="18" t="s">
        <v>567</v>
      </c>
      <c r="D177" s="19">
        <v>4614113</v>
      </c>
      <c r="E177" s="19">
        <v>4543933.4800000004</v>
      </c>
      <c r="F177" s="19">
        <v>70180</v>
      </c>
      <c r="G177" s="19">
        <v>0</v>
      </c>
      <c r="H177" s="19">
        <v>0</v>
      </c>
      <c r="I177" s="19">
        <v>0</v>
      </c>
      <c r="J177" s="19">
        <v>0</v>
      </c>
      <c r="K177" s="19">
        <v>0</v>
      </c>
      <c r="L177" s="19">
        <v>0</v>
      </c>
      <c r="M177" s="19">
        <v>0</v>
      </c>
      <c r="N177" s="19">
        <v>0</v>
      </c>
      <c r="O177" s="19">
        <v>0</v>
      </c>
      <c r="P177" s="19">
        <v>0</v>
      </c>
      <c r="Q177" s="19">
        <v>0</v>
      </c>
      <c r="R177" s="19">
        <v>0</v>
      </c>
      <c r="S177" s="20">
        <v>3.3E-3</v>
      </c>
      <c r="T177" s="20">
        <v>1.5800000000000002E-2</v>
      </c>
      <c r="U177" s="21">
        <v>1221</v>
      </c>
      <c r="V177" s="21">
        <v>1210.3520000000001</v>
      </c>
      <c r="W177" s="21">
        <v>19.128</v>
      </c>
      <c r="X177" s="6">
        <v>4</v>
      </c>
      <c r="Y177" s="6">
        <v>387</v>
      </c>
      <c r="Z177" s="5">
        <v>0.56810000000000005</v>
      </c>
      <c r="AA177" s="5">
        <v>0.53220000000000001</v>
      </c>
      <c r="AB177" s="5">
        <v>0.5212</v>
      </c>
      <c r="AC177" s="22">
        <v>16.5</v>
      </c>
      <c r="AD177" s="23">
        <v>4</v>
      </c>
      <c r="AE177" s="23">
        <v>3</v>
      </c>
      <c r="AF177" s="24">
        <v>216533670</v>
      </c>
      <c r="AG177" s="25">
        <v>43248.3</v>
      </c>
    </row>
    <row r="178" spans="1:33">
      <c r="A178" s="17">
        <v>106616203</v>
      </c>
      <c r="B178" s="18" t="s">
        <v>514</v>
      </c>
      <c r="C178" s="18" t="s">
        <v>515</v>
      </c>
      <c r="D178" s="19">
        <v>13306179</v>
      </c>
      <c r="E178" s="19">
        <v>13117187.460000001</v>
      </c>
      <c r="F178" s="19">
        <v>188992</v>
      </c>
      <c r="G178" s="19">
        <v>0</v>
      </c>
      <c r="H178" s="19">
        <v>0</v>
      </c>
      <c r="I178" s="19">
        <v>0</v>
      </c>
      <c r="J178" s="19">
        <v>0</v>
      </c>
      <c r="K178" s="19">
        <v>0</v>
      </c>
      <c r="L178" s="19">
        <v>0</v>
      </c>
      <c r="M178" s="19">
        <v>0</v>
      </c>
      <c r="N178" s="19">
        <v>0</v>
      </c>
      <c r="O178" s="19">
        <v>0</v>
      </c>
      <c r="P178" s="19">
        <v>0</v>
      </c>
      <c r="Q178" s="19">
        <v>0</v>
      </c>
      <c r="R178" s="19">
        <v>0</v>
      </c>
      <c r="S178" s="20">
        <v>5.7999999999999996E-3</v>
      </c>
      <c r="T178" s="20">
        <v>2.5600000000000001E-2</v>
      </c>
      <c r="U178" s="21">
        <v>2221</v>
      </c>
      <c r="V178" s="21">
        <v>2256.9479999999999</v>
      </c>
      <c r="W178" s="21">
        <v>57.773000000000003</v>
      </c>
      <c r="X178" s="6">
        <v>13</v>
      </c>
      <c r="Y178" s="6">
        <v>1208</v>
      </c>
      <c r="Z178" s="5">
        <v>0.71099999999999997</v>
      </c>
      <c r="AA178" s="5">
        <v>0.78790000000000004</v>
      </c>
      <c r="AB178" s="5">
        <v>0.78369999999999995</v>
      </c>
      <c r="AC178" s="22">
        <v>18.7</v>
      </c>
      <c r="AD178" s="23">
        <v>6</v>
      </c>
      <c r="AE178" s="23">
        <v>3</v>
      </c>
      <c r="AF178" s="24">
        <v>216692357</v>
      </c>
      <c r="AG178" s="25">
        <v>43210.66</v>
      </c>
    </row>
    <row r="179" spans="1:33">
      <c r="A179" s="17">
        <v>110177003</v>
      </c>
      <c r="B179" s="18" t="s">
        <v>255</v>
      </c>
      <c r="C179" s="18" t="s">
        <v>517</v>
      </c>
      <c r="D179" s="19">
        <v>11271319</v>
      </c>
      <c r="E179" s="19">
        <v>10625490.01</v>
      </c>
      <c r="F179" s="19">
        <v>145829</v>
      </c>
      <c r="G179" s="19">
        <v>0</v>
      </c>
      <c r="H179" s="19">
        <v>0</v>
      </c>
      <c r="I179" s="19">
        <v>0</v>
      </c>
      <c r="J179" s="19">
        <v>0</v>
      </c>
      <c r="K179" s="19">
        <v>0</v>
      </c>
      <c r="L179" s="19">
        <v>500000</v>
      </c>
      <c r="M179" s="19">
        <v>0</v>
      </c>
      <c r="N179" s="19">
        <v>0</v>
      </c>
      <c r="O179" s="19">
        <v>0</v>
      </c>
      <c r="P179" s="19">
        <v>0</v>
      </c>
      <c r="Q179" s="19">
        <v>0</v>
      </c>
      <c r="R179" s="19">
        <v>0</v>
      </c>
      <c r="S179" s="20">
        <v>2E-3</v>
      </c>
      <c r="T179" s="20">
        <v>3.61E-2</v>
      </c>
      <c r="U179" s="21">
        <v>1949</v>
      </c>
      <c r="V179" s="21">
        <v>1967.462</v>
      </c>
      <c r="W179" s="21">
        <v>70.980999999999995</v>
      </c>
      <c r="X179" s="6">
        <v>4</v>
      </c>
      <c r="Y179" s="6">
        <v>908</v>
      </c>
      <c r="Z179" s="5">
        <v>0.75160000000000005</v>
      </c>
      <c r="AA179" s="5">
        <v>0.69279999999999997</v>
      </c>
      <c r="AB179" s="5">
        <v>0.68989999999999996</v>
      </c>
      <c r="AC179" s="22">
        <v>20</v>
      </c>
      <c r="AD179" s="23">
        <v>6</v>
      </c>
      <c r="AE179" s="23">
        <v>3</v>
      </c>
      <c r="AF179" s="24">
        <v>216806852</v>
      </c>
      <c r="AG179" s="25">
        <v>77735.679999999993</v>
      </c>
    </row>
    <row r="180" spans="1:33">
      <c r="A180" s="17">
        <v>127045853</v>
      </c>
      <c r="B180" s="18" t="s">
        <v>339</v>
      </c>
      <c r="C180" s="18" t="s">
        <v>506</v>
      </c>
      <c r="D180" s="19">
        <v>7687559</v>
      </c>
      <c r="E180" s="19">
        <v>7575323.1699999999</v>
      </c>
      <c r="F180" s="19">
        <v>112236</v>
      </c>
      <c r="G180" s="19">
        <v>0</v>
      </c>
      <c r="H180" s="19">
        <v>0</v>
      </c>
      <c r="I180" s="19">
        <v>0</v>
      </c>
      <c r="J180" s="19">
        <v>0</v>
      </c>
      <c r="K180" s="19">
        <v>0</v>
      </c>
      <c r="L180" s="19">
        <v>0</v>
      </c>
      <c r="M180" s="19">
        <v>0</v>
      </c>
      <c r="N180" s="19">
        <v>0</v>
      </c>
      <c r="O180" s="19">
        <v>0</v>
      </c>
      <c r="P180" s="19">
        <v>0</v>
      </c>
      <c r="Q180" s="19">
        <v>0</v>
      </c>
      <c r="R180" s="19">
        <v>0</v>
      </c>
      <c r="S180" s="20">
        <v>3.7000000000000002E-3</v>
      </c>
      <c r="T180" s="20">
        <v>2.5600000000000001E-2</v>
      </c>
      <c r="U180" s="21">
        <v>1590</v>
      </c>
      <c r="V180" s="21">
        <v>1623.9780000000001</v>
      </c>
      <c r="W180" s="21">
        <v>41.625999999999998</v>
      </c>
      <c r="X180" s="6">
        <v>6</v>
      </c>
      <c r="Y180" s="6">
        <v>504</v>
      </c>
      <c r="Z180" s="5">
        <v>0.71679999999999999</v>
      </c>
      <c r="AA180" s="5">
        <v>0.65359999999999996</v>
      </c>
      <c r="AB180" s="5">
        <v>0.65139999999999998</v>
      </c>
      <c r="AC180" s="22">
        <v>17</v>
      </c>
      <c r="AD180" s="23">
        <v>4</v>
      </c>
      <c r="AE180" s="23">
        <v>3</v>
      </c>
      <c r="AF180" s="24">
        <v>218796179</v>
      </c>
      <c r="AG180" s="25">
        <v>64448.27</v>
      </c>
    </row>
    <row r="181" spans="1:33">
      <c r="A181" s="17">
        <v>108078003</v>
      </c>
      <c r="B181" s="18" t="s">
        <v>366</v>
      </c>
      <c r="C181" s="18" t="s">
        <v>559</v>
      </c>
      <c r="D181" s="19">
        <v>8967444</v>
      </c>
      <c r="E181" s="19">
        <v>8836992.9100000001</v>
      </c>
      <c r="F181" s="19">
        <v>130451</v>
      </c>
      <c r="G181" s="19">
        <v>0</v>
      </c>
      <c r="H181" s="19">
        <v>0</v>
      </c>
      <c r="I181" s="19">
        <v>0</v>
      </c>
      <c r="J181" s="19">
        <v>0</v>
      </c>
      <c r="K181" s="19">
        <v>0</v>
      </c>
      <c r="L181" s="19">
        <v>0</v>
      </c>
      <c r="M181" s="19">
        <v>0</v>
      </c>
      <c r="N181" s="19">
        <v>0</v>
      </c>
      <c r="O181" s="19">
        <v>0</v>
      </c>
      <c r="P181" s="19">
        <v>0</v>
      </c>
      <c r="Q181" s="19">
        <v>0</v>
      </c>
      <c r="R181" s="19">
        <v>0</v>
      </c>
      <c r="S181" s="20">
        <v>5.4000000000000003E-3</v>
      </c>
      <c r="T181" s="20">
        <v>2.3300000000000001E-2</v>
      </c>
      <c r="U181" s="21">
        <v>1854</v>
      </c>
      <c r="V181" s="21">
        <v>1856.2819999999999</v>
      </c>
      <c r="W181" s="21">
        <v>43.201999999999998</v>
      </c>
      <c r="X181" s="6">
        <v>10</v>
      </c>
      <c r="Y181" s="6">
        <v>863</v>
      </c>
      <c r="Z181" s="5">
        <v>0.73850000000000005</v>
      </c>
      <c r="AA181" s="5">
        <v>0.65149999999999997</v>
      </c>
      <c r="AB181" s="5">
        <v>0.64590000000000003</v>
      </c>
      <c r="AC181" s="22">
        <v>10</v>
      </c>
      <c r="AD181" s="23">
        <v>5</v>
      </c>
      <c r="AE181" s="23">
        <v>3</v>
      </c>
      <c r="AF181" s="24">
        <v>219520096</v>
      </c>
      <c r="AG181" s="25">
        <v>68098.61</v>
      </c>
    </row>
    <row r="182" spans="1:33">
      <c r="A182" s="17">
        <v>117598503</v>
      </c>
      <c r="B182" s="18" t="s">
        <v>319</v>
      </c>
      <c r="C182" s="18" t="s">
        <v>595</v>
      </c>
      <c r="D182" s="19">
        <v>5786792</v>
      </c>
      <c r="E182" s="19">
        <v>5697891.2000000002</v>
      </c>
      <c r="F182" s="19">
        <v>88901</v>
      </c>
      <c r="G182" s="19">
        <v>0</v>
      </c>
      <c r="H182" s="19">
        <v>0</v>
      </c>
      <c r="I182" s="19">
        <v>0</v>
      </c>
      <c r="J182" s="19">
        <v>0</v>
      </c>
      <c r="K182" s="19">
        <v>0</v>
      </c>
      <c r="L182" s="19">
        <v>0</v>
      </c>
      <c r="M182" s="19">
        <v>0</v>
      </c>
      <c r="N182" s="19">
        <v>0</v>
      </c>
      <c r="O182" s="19">
        <v>0</v>
      </c>
      <c r="P182" s="19">
        <v>0</v>
      </c>
      <c r="Q182" s="19">
        <v>0</v>
      </c>
      <c r="R182" s="19">
        <v>0</v>
      </c>
      <c r="S182" s="20">
        <v>5.9999999999999995E-4</v>
      </c>
      <c r="T182" s="20">
        <v>2.29E-2</v>
      </c>
      <c r="U182" s="21">
        <v>1554</v>
      </c>
      <c r="V182" s="21">
        <v>1555.184</v>
      </c>
      <c r="W182" s="21">
        <v>35.591999999999999</v>
      </c>
      <c r="X182" s="6">
        <v>1</v>
      </c>
      <c r="Y182" s="6">
        <v>486</v>
      </c>
      <c r="Z182" s="5">
        <v>0.65700000000000003</v>
      </c>
      <c r="AA182" s="5">
        <v>0.52970000000000006</v>
      </c>
      <c r="AB182" s="5">
        <v>0.54310000000000003</v>
      </c>
      <c r="AC182" s="22">
        <v>17.7</v>
      </c>
      <c r="AD182" s="23">
        <v>6</v>
      </c>
      <c r="AE182" s="23">
        <v>3</v>
      </c>
      <c r="AF182" s="24">
        <v>219755493</v>
      </c>
      <c r="AG182" s="25">
        <v>108306.35</v>
      </c>
    </row>
    <row r="183" spans="1:33">
      <c r="A183" s="17">
        <v>116197503</v>
      </c>
      <c r="B183" s="18" t="s">
        <v>264</v>
      </c>
      <c r="C183" s="18" t="s">
        <v>259</v>
      </c>
      <c r="D183" s="19">
        <v>4377466</v>
      </c>
      <c r="E183" s="19">
        <v>4289282.2</v>
      </c>
      <c r="F183" s="19">
        <v>88184</v>
      </c>
      <c r="G183" s="19">
        <v>0</v>
      </c>
      <c r="H183" s="19">
        <v>0</v>
      </c>
      <c r="I183" s="19">
        <v>0</v>
      </c>
      <c r="J183" s="19">
        <v>0</v>
      </c>
      <c r="K183" s="19">
        <v>0</v>
      </c>
      <c r="L183" s="19">
        <v>0</v>
      </c>
      <c r="M183" s="19">
        <v>0</v>
      </c>
      <c r="N183" s="19">
        <v>0</v>
      </c>
      <c r="O183" s="19">
        <v>0</v>
      </c>
      <c r="P183" s="19">
        <v>0</v>
      </c>
      <c r="Q183" s="19">
        <v>0</v>
      </c>
      <c r="R183" s="19">
        <v>0</v>
      </c>
      <c r="S183" s="20">
        <v>2E-3</v>
      </c>
      <c r="T183" s="20">
        <v>1.01E-2</v>
      </c>
      <c r="U183" s="21">
        <v>1496</v>
      </c>
      <c r="V183" s="21">
        <v>1499.876</v>
      </c>
      <c r="W183" s="21">
        <v>15.122999999999999</v>
      </c>
      <c r="X183" s="6">
        <v>3</v>
      </c>
      <c r="Y183" s="6">
        <v>414</v>
      </c>
      <c r="Z183" s="5">
        <v>0.57840000000000003</v>
      </c>
      <c r="AA183" s="5">
        <v>0.54580000000000006</v>
      </c>
      <c r="AB183" s="5">
        <v>0.55320000000000003</v>
      </c>
      <c r="AC183" s="22">
        <v>14</v>
      </c>
      <c r="AD183" s="23">
        <v>6</v>
      </c>
      <c r="AE183" s="23">
        <v>3</v>
      </c>
      <c r="AF183" s="24">
        <v>221387622</v>
      </c>
      <c r="AG183" s="25">
        <v>26041.279999999999</v>
      </c>
    </row>
    <row r="184" spans="1:33">
      <c r="A184" s="17">
        <v>103026873</v>
      </c>
      <c r="B184" s="18" t="s">
        <v>473</v>
      </c>
      <c r="C184" s="18" t="s">
        <v>611</v>
      </c>
      <c r="D184" s="19">
        <v>3837621</v>
      </c>
      <c r="E184" s="19">
        <v>3760081.99</v>
      </c>
      <c r="F184" s="19">
        <v>77539</v>
      </c>
      <c r="G184" s="19">
        <v>0</v>
      </c>
      <c r="H184" s="19">
        <v>0</v>
      </c>
      <c r="I184" s="19">
        <v>0</v>
      </c>
      <c r="J184" s="19">
        <v>0</v>
      </c>
      <c r="K184" s="19">
        <v>0</v>
      </c>
      <c r="L184" s="19">
        <v>0</v>
      </c>
      <c r="M184" s="19">
        <v>0</v>
      </c>
      <c r="N184" s="19">
        <v>0</v>
      </c>
      <c r="O184" s="19">
        <v>0</v>
      </c>
      <c r="P184" s="19">
        <v>0</v>
      </c>
      <c r="Q184" s="19">
        <v>0</v>
      </c>
      <c r="R184" s="19">
        <v>0</v>
      </c>
      <c r="S184" s="20">
        <v>1.37E-2</v>
      </c>
      <c r="T184" s="20">
        <v>4.1500000000000002E-2</v>
      </c>
      <c r="U184" s="21">
        <v>1202</v>
      </c>
      <c r="V184" s="21">
        <v>1239.1379999999999</v>
      </c>
      <c r="W184" s="21">
        <v>51.389999999999993</v>
      </c>
      <c r="X184" s="6">
        <v>17</v>
      </c>
      <c r="Y184" s="6">
        <v>637</v>
      </c>
      <c r="Z184" s="5">
        <v>0.45329999999999998</v>
      </c>
      <c r="AA184" s="5">
        <v>0.59729999999999994</v>
      </c>
      <c r="AB184" s="5">
        <v>0.6149</v>
      </c>
      <c r="AC184" s="22">
        <v>34.1</v>
      </c>
      <c r="AD184" s="23">
        <v>2</v>
      </c>
      <c r="AE184" s="23">
        <v>3</v>
      </c>
      <c r="AF184" s="24">
        <v>223732457</v>
      </c>
      <c r="AG184" s="25">
        <v>127474.31</v>
      </c>
    </row>
    <row r="185" spans="1:33">
      <c r="A185" s="17">
        <v>116498003</v>
      </c>
      <c r="B185" s="18" t="s">
        <v>115</v>
      </c>
      <c r="C185" s="18" t="s">
        <v>532</v>
      </c>
      <c r="D185" s="19">
        <v>6120395</v>
      </c>
      <c r="E185" s="19">
        <v>6013462.5899999999</v>
      </c>
      <c r="F185" s="19">
        <v>106932</v>
      </c>
      <c r="G185" s="19">
        <v>0</v>
      </c>
      <c r="H185" s="19">
        <v>0</v>
      </c>
      <c r="I185" s="19">
        <v>0</v>
      </c>
      <c r="J185" s="19">
        <v>0</v>
      </c>
      <c r="K185" s="19">
        <v>0</v>
      </c>
      <c r="L185" s="19">
        <v>0</v>
      </c>
      <c r="M185" s="19">
        <v>0</v>
      </c>
      <c r="N185" s="19">
        <v>0</v>
      </c>
      <c r="O185" s="19">
        <v>0</v>
      </c>
      <c r="P185" s="19">
        <v>0</v>
      </c>
      <c r="Q185" s="19">
        <v>0</v>
      </c>
      <c r="R185" s="19">
        <v>0</v>
      </c>
      <c r="S185" s="20">
        <v>4.7000000000000002E-3</v>
      </c>
      <c r="T185" s="20">
        <v>2.3400000000000001E-2</v>
      </c>
      <c r="U185" s="21">
        <v>1681</v>
      </c>
      <c r="V185" s="21">
        <v>1685.845</v>
      </c>
      <c r="W185" s="21">
        <v>39.406999999999996</v>
      </c>
      <c r="X185" s="6">
        <v>8</v>
      </c>
      <c r="Y185" s="6">
        <v>531</v>
      </c>
      <c r="Z185" s="5">
        <v>0.6966</v>
      </c>
      <c r="AA185" s="5">
        <v>0.58899999999999997</v>
      </c>
      <c r="AB185" s="5">
        <v>0.57999999999999996</v>
      </c>
      <c r="AC185" s="22">
        <v>13.7</v>
      </c>
      <c r="AD185" s="23">
        <v>5</v>
      </c>
      <c r="AE185" s="23">
        <v>3</v>
      </c>
      <c r="AF185" s="24">
        <v>224986574</v>
      </c>
      <c r="AG185" s="25">
        <v>93634.29</v>
      </c>
    </row>
    <row r="186" spans="1:33">
      <c r="A186" s="17">
        <v>123463803</v>
      </c>
      <c r="B186" s="18" t="s">
        <v>84</v>
      </c>
      <c r="C186" s="18" t="s">
        <v>79</v>
      </c>
      <c r="D186" s="19">
        <v>798862</v>
      </c>
      <c r="E186" s="19">
        <v>786062.73</v>
      </c>
      <c r="F186" s="19">
        <v>12799</v>
      </c>
      <c r="G186" s="19">
        <v>0</v>
      </c>
      <c r="H186" s="19">
        <v>0</v>
      </c>
      <c r="I186" s="19">
        <v>0</v>
      </c>
      <c r="J186" s="19">
        <v>0</v>
      </c>
      <c r="K186" s="19">
        <v>0</v>
      </c>
      <c r="L186" s="19">
        <v>0</v>
      </c>
      <c r="M186" s="19">
        <v>0</v>
      </c>
      <c r="N186" s="19">
        <v>0</v>
      </c>
      <c r="O186" s="19">
        <v>0</v>
      </c>
      <c r="P186" s="19">
        <v>0</v>
      </c>
      <c r="Q186" s="19">
        <v>0</v>
      </c>
      <c r="R186" s="19">
        <v>0</v>
      </c>
      <c r="S186" s="20">
        <v>2.8500000000000001E-2</v>
      </c>
      <c r="T186" s="20">
        <v>6.4999999999999997E-3</v>
      </c>
      <c r="U186" s="21">
        <v>643</v>
      </c>
      <c r="V186" s="21">
        <v>630.70899999999995</v>
      </c>
      <c r="W186" s="21">
        <v>4.1050000000000004</v>
      </c>
      <c r="X186" s="6">
        <v>18</v>
      </c>
      <c r="Y186" s="6">
        <v>77</v>
      </c>
      <c r="Z186" s="5">
        <v>0.15</v>
      </c>
      <c r="AA186" s="5">
        <v>0.18430000000000002</v>
      </c>
      <c r="AB186" s="5">
        <v>0.17649999999999999</v>
      </c>
      <c r="AC186" s="22">
        <v>26</v>
      </c>
      <c r="AD186" s="23" t="s">
        <v>154</v>
      </c>
      <c r="AE186" s="23">
        <v>4</v>
      </c>
      <c r="AF186" s="24">
        <v>225252516</v>
      </c>
      <c r="AG186" s="25">
        <v>11259.51</v>
      </c>
    </row>
    <row r="187" spans="1:33">
      <c r="A187" s="17">
        <v>128321103</v>
      </c>
      <c r="B187" s="18" t="s">
        <v>165</v>
      </c>
      <c r="C187" s="18" t="s">
        <v>546</v>
      </c>
      <c r="D187" s="19">
        <v>9114803</v>
      </c>
      <c r="E187" s="19">
        <v>8986660.2699999996</v>
      </c>
      <c r="F187" s="19">
        <v>128143</v>
      </c>
      <c r="G187" s="19">
        <v>0</v>
      </c>
      <c r="H187" s="19">
        <v>0</v>
      </c>
      <c r="I187" s="19">
        <v>0</v>
      </c>
      <c r="J187" s="19">
        <v>0</v>
      </c>
      <c r="K187" s="19">
        <v>0</v>
      </c>
      <c r="L187" s="19">
        <v>0</v>
      </c>
      <c r="M187" s="19">
        <v>0</v>
      </c>
      <c r="N187" s="19">
        <v>0</v>
      </c>
      <c r="O187" s="19">
        <v>0</v>
      </c>
      <c r="P187" s="19">
        <v>0</v>
      </c>
      <c r="Q187" s="19">
        <v>0</v>
      </c>
      <c r="R187" s="19">
        <v>0</v>
      </c>
      <c r="S187" s="20">
        <v>2.2000000000000001E-3</v>
      </c>
      <c r="T187" s="20">
        <v>2.4500000000000001E-2</v>
      </c>
      <c r="U187" s="21">
        <v>1768</v>
      </c>
      <c r="V187" s="21">
        <v>1813.933</v>
      </c>
      <c r="W187" s="21">
        <v>44.509</v>
      </c>
      <c r="X187" s="6">
        <v>4</v>
      </c>
      <c r="Y187" s="6">
        <v>803</v>
      </c>
      <c r="Z187" s="5">
        <v>0.69769999999999999</v>
      </c>
      <c r="AA187" s="5">
        <v>0.67110000000000003</v>
      </c>
      <c r="AB187" s="5">
        <v>0.67989999999999995</v>
      </c>
      <c r="AC187" s="22">
        <v>24.6</v>
      </c>
      <c r="AD187" s="23">
        <v>6</v>
      </c>
      <c r="AE187" s="23">
        <v>3</v>
      </c>
      <c r="AF187" s="24">
        <v>226026194</v>
      </c>
      <c r="AG187" s="25">
        <v>95816.56</v>
      </c>
    </row>
    <row r="188" spans="1:33">
      <c r="A188" s="17">
        <v>108116003</v>
      </c>
      <c r="B188" s="18" t="s">
        <v>573</v>
      </c>
      <c r="C188" s="18" t="s">
        <v>618</v>
      </c>
      <c r="D188" s="19">
        <v>9296449</v>
      </c>
      <c r="E188" s="19">
        <v>9169831.1300000008</v>
      </c>
      <c r="F188" s="19">
        <v>126618</v>
      </c>
      <c r="G188" s="19">
        <v>0</v>
      </c>
      <c r="H188" s="19">
        <v>0</v>
      </c>
      <c r="I188" s="19">
        <v>0</v>
      </c>
      <c r="J188" s="19">
        <v>0</v>
      </c>
      <c r="K188" s="19">
        <v>0</v>
      </c>
      <c r="L188" s="19">
        <v>0</v>
      </c>
      <c r="M188" s="19">
        <v>0</v>
      </c>
      <c r="N188" s="19">
        <v>0</v>
      </c>
      <c r="O188" s="19">
        <v>0</v>
      </c>
      <c r="P188" s="19">
        <v>0</v>
      </c>
      <c r="Q188" s="19">
        <v>0</v>
      </c>
      <c r="R188" s="19">
        <v>0</v>
      </c>
      <c r="S188" s="20">
        <v>1.1000000000000001E-3</v>
      </c>
      <c r="T188" s="20">
        <v>2.0400000000000001E-2</v>
      </c>
      <c r="U188" s="21">
        <v>1741</v>
      </c>
      <c r="V188" s="21">
        <v>1748.9580000000001</v>
      </c>
      <c r="W188" s="21">
        <v>35.597000000000001</v>
      </c>
      <c r="X188" s="6">
        <v>2</v>
      </c>
      <c r="Y188" s="6">
        <v>666</v>
      </c>
      <c r="Z188" s="5">
        <v>0.72489999999999999</v>
      </c>
      <c r="AA188" s="5">
        <v>0.6734</v>
      </c>
      <c r="AB188" s="5">
        <v>0.66420000000000001</v>
      </c>
      <c r="AC188" s="22">
        <v>13.2</v>
      </c>
      <c r="AD188" s="23">
        <v>4</v>
      </c>
      <c r="AE188" s="23">
        <v>3</v>
      </c>
      <c r="AF188" s="24">
        <v>228112392</v>
      </c>
      <c r="AG188" s="25">
        <v>52032.32</v>
      </c>
    </row>
    <row r="189" spans="1:33">
      <c r="A189" s="17">
        <v>110141003</v>
      </c>
      <c r="B189" s="18" t="s">
        <v>582</v>
      </c>
      <c r="C189" s="18" t="s">
        <v>583</v>
      </c>
      <c r="D189" s="19">
        <v>7854715</v>
      </c>
      <c r="E189" s="19">
        <v>7722310.4699999997</v>
      </c>
      <c r="F189" s="19">
        <v>132405</v>
      </c>
      <c r="G189" s="19">
        <v>0</v>
      </c>
      <c r="H189" s="19">
        <v>0</v>
      </c>
      <c r="I189" s="19">
        <v>0</v>
      </c>
      <c r="J189" s="19">
        <v>0</v>
      </c>
      <c r="K189" s="19">
        <v>0</v>
      </c>
      <c r="L189" s="19">
        <v>0</v>
      </c>
      <c r="M189" s="19">
        <v>0</v>
      </c>
      <c r="N189" s="19">
        <v>0</v>
      </c>
      <c r="O189" s="19">
        <v>0</v>
      </c>
      <c r="P189" s="19">
        <v>0</v>
      </c>
      <c r="Q189" s="19">
        <v>0</v>
      </c>
      <c r="R189" s="19">
        <v>0</v>
      </c>
      <c r="S189" s="20">
        <v>5.0000000000000001E-4</v>
      </c>
      <c r="T189" s="20">
        <v>1.72E-2</v>
      </c>
      <c r="U189" s="21">
        <v>1924</v>
      </c>
      <c r="V189" s="21">
        <v>1936.62</v>
      </c>
      <c r="W189" s="21">
        <v>33.323</v>
      </c>
      <c r="X189" s="6">
        <v>1</v>
      </c>
      <c r="Y189" s="6">
        <v>722</v>
      </c>
      <c r="Z189" s="5">
        <v>0.72430000000000005</v>
      </c>
      <c r="AA189" s="5">
        <v>0.63719999999999999</v>
      </c>
      <c r="AB189" s="5">
        <v>0.63109999999999999</v>
      </c>
      <c r="AC189" s="22">
        <v>19.2</v>
      </c>
      <c r="AD189" s="23">
        <v>4</v>
      </c>
      <c r="AE189" s="23">
        <v>3</v>
      </c>
      <c r="AF189" s="24">
        <v>231911948</v>
      </c>
      <c r="AG189" s="25">
        <v>93093.08</v>
      </c>
    </row>
    <row r="190" spans="1:33">
      <c r="A190" s="17">
        <v>103028203</v>
      </c>
      <c r="B190" s="18" t="s">
        <v>479</v>
      </c>
      <c r="C190" s="18" t="s">
        <v>611</v>
      </c>
      <c r="D190" s="19">
        <v>2840533</v>
      </c>
      <c r="E190" s="19">
        <v>2788686.46</v>
      </c>
      <c r="F190" s="19">
        <v>51847</v>
      </c>
      <c r="G190" s="19">
        <v>0</v>
      </c>
      <c r="H190" s="19">
        <v>0</v>
      </c>
      <c r="I190" s="19">
        <v>0</v>
      </c>
      <c r="J190" s="19">
        <v>0</v>
      </c>
      <c r="K190" s="19">
        <v>0</v>
      </c>
      <c r="L190" s="19">
        <v>0</v>
      </c>
      <c r="M190" s="19">
        <v>0</v>
      </c>
      <c r="N190" s="19">
        <v>0</v>
      </c>
      <c r="O190" s="19">
        <v>0</v>
      </c>
      <c r="P190" s="19">
        <v>0</v>
      </c>
      <c r="Q190" s="19">
        <v>0</v>
      </c>
      <c r="R190" s="19">
        <v>0</v>
      </c>
      <c r="S190" s="20">
        <v>3.8E-3</v>
      </c>
      <c r="T190" s="20">
        <v>1.29E-2</v>
      </c>
      <c r="U190" s="21">
        <v>1040</v>
      </c>
      <c r="V190" s="21">
        <v>1065.008</v>
      </c>
      <c r="W190" s="21">
        <v>13.76</v>
      </c>
      <c r="X190" s="6">
        <v>4</v>
      </c>
      <c r="Y190" s="6">
        <v>333</v>
      </c>
      <c r="Z190" s="5">
        <v>0.3992</v>
      </c>
      <c r="AA190" s="5">
        <v>0.46160000000000001</v>
      </c>
      <c r="AB190" s="5">
        <v>0.47139999999999999</v>
      </c>
      <c r="AC190" s="22">
        <v>26.1</v>
      </c>
      <c r="AD190" s="23">
        <v>2</v>
      </c>
      <c r="AE190" s="23">
        <v>3</v>
      </c>
      <c r="AF190" s="24">
        <v>233756085</v>
      </c>
      <c r="AG190" s="25">
        <v>48082.09</v>
      </c>
    </row>
    <row r="191" spans="1:33">
      <c r="A191" s="17">
        <v>108077503</v>
      </c>
      <c r="B191" s="18" t="s">
        <v>365</v>
      </c>
      <c r="C191" s="18" t="s">
        <v>559</v>
      </c>
      <c r="D191" s="19">
        <v>7420191</v>
      </c>
      <c r="E191" s="19">
        <v>7302208.5</v>
      </c>
      <c r="F191" s="19">
        <v>117982</v>
      </c>
      <c r="G191" s="19">
        <v>0</v>
      </c>
      <c r="H191" s="19">
        <v>0</v>
      </c>
      <c r="I191" s="19">
        <v>0</v>
      </c>
      <c r="J191" s="19">
        <v>0</v>
      </c>
      <c r="K191" s="19">
        <v>0</v>
      </c>
      <c r="L191" s="19">
        <v>0</v>
      </c>
      <c r="M191" s="19">
        <v>0</v>
      </c>
      <c r="N191" s="19">
        <v>0</v>
      </c>
      <c r="O191" s="19">
        <v>0</v>
      </c>
      <c r="P191" s="19">
        <v>0</v>
      </c>
      <c r="Q191" s="19">
        <v>0</v>
      </c>
      <c r="R191" s="19">
        <v>0</v>
      </c>
      <c r="S191" s="20">
        <v>2.2000000000000001E-3</v>
      </c>
      <c r="T191" s="20">
        <v>1.37E-2</v>
      </c>
      <c r="U191" s="21">
        <v>1845</v>
      </c>
      <c r="V191" s="21">
        <v>1855.4639999999999</v>
      </c>
      <c r="W191" s="21">
        <v>25.432000000000002</v>
      </c>
      <c r="X191" s="6">
        <v>4</v>
      </c>
      <c r="Y191" s="6">
        <v>675</v>
      </c>
      <c r="Z191" s="5">
        <v>0.72099999999999997</v>
      </c>
      <c r="AA191" s="5">
        <v>0.59209999999999996</v>
      </c>
      <c r="AB191" s="5">
        <v>0.59640000000000004</v>
      </c>
      <c r="AC191" s="22">
        <v>14</v>
      </c>
      <c r="AD191" s="23">
        <v>5</v>
      </c>
      <c r="AE191" s="23">
        <v>3</v>
      </c>
      <c r="AF191" s="24">
        <v>234844411</v>
      </c>
      <c r="AG191" s="25">
        <v>46492.97</v>
      </c>
    </row>
    <row r="192" spans="1:33">
      <c r="A192" s="17">
        <v>119357003</v>
      </c>
      <c r="B192" s="18" t="s">
        <v>152</v>
      </c>
      <c r="C192" s="18" t="s">
        <v>527</v>
      </c>
      <c r="D192" s="19">
        <v>4584756</v>
      </c>
      <c r="E192" s="19">
        <v>4481401.13</v>
      </c>
      <c r="F192" s="19">
        <v>103355</v>
      </c>
      <c r="G192" s="19">
        <v>0</v>
      </c>
      <c r="H192" s="19">
        <v>0</v>
      </c>
      <c r="I192" s="19">
        <v>0</v>
      </c>
      <c r="J192" s="19">
        <v>0</v>
      </c>
      <c r="K192" s="19">
        <v>0</v>
      </c>
      <c r="L192" s="19">
        <v>0</v>
      </c>
      <c r="M192" s="19">
        <v>0</v>
      </c>
      <c r="N192" s="19">
        <v>0</v>
      </c>
      <c r="O192" s="19">
        <v>0</v>
      </c>
      <c r="P192" s="19">
        <v>0</v>
      </c>
      <c r="Q192" s="19">
        <v>0</v>
      </c>
      <c r="R192" s="19">
        <v>0</v>
      </c>
      <c r="S192" s="20">
        <v>1.29E-2</v>
      </c>
      <c r="T192" s="20">
        <v>1.18E-2</v>
      </c>
      <c r="U192" s="21">
        <v>1734</v>
      </c>
      <c r="V192" s="21">
        <v>1700.9380000000001</v>
      </c>
      <c r="W192" s="21">
        <v>20.091000000000001</v>
      </c>
      <c r="X192" s="6">
        <v>22</v>
      </c>
      <c r="Y192" s="6">
        <v>661</v>
      </c>
      <c r="Z192" s="5">
        <v>0.6089</v>
      </c>
      <c r="AA192" s="5">
        <v>0.55190000000000006</v>
      </c>
      <c r="AB192" s="5">
        <v>0.53110000000000002</v>
      </c>
      <c r="AC192" s="22">
        <v>16.899999999999999</v>
      </c>
      <c r="AD192" s="23">
        <v>3</v>
      </c>
      <c r="AE192" s="23">
        <v>3</v>
      </c>
      <c r="AF192" s="24">
        <v>236396433</v>
      </c>
      <c r="AG192" s="25">
        <v>43113.279999999999</v>
      </c>
    </row>
    <row r="193" spans="1:33">
      <c r="A193" s="17">
        <v>113380303</v>
      </c>
      <c r="B193" s="18" t="s">
        <v>201</v>
      </c>
      <c r="C193" s="18" t="s">
        <v>504</v>
      </c>
      <c r="D193" s="19">
        <v>4395970</v>
      </c>
      <c r="E193" s="19">
        <v>4314764.16</v>
      </c>
      <c r="F193" s="19">
        <v>81206</v>
      </c>
      <c r="G193" s="19">
        <v>0</v>
      </c>
      <c r="H193" s="19">
        <v>0</v>
      </c>
      <c r="I193" s="19">
        <v>0</v>
      </c>
      <c r="J193" s="19">
        <v>0</v>
      </c>
      <c r="K193" s="19">
        <v>0</v>
      </c>
      <c r="L193" s="19">
        <v>0</v>
      </c>
      <c r="M193" s="19">
        <v>0</v>
      </c>
      <c r="N193" s="19">
        <v>0</v>
      </c>
      <c r="O193" s="19">
        <v>0</v>
      </c>
      <c r="P193" s="19">
        <v>0</v>
      </c>
      <c r="Q193" s="19">
        <v>0</v>
      </c>
      <c r="R193" s="19">
        <v>0</v>
      </c>
      <c r="S193" s="20">
        <v>1.5299999999999999E-2</v>
      </c>
      <c r="T193" s="20">
        <v>2.3699999999999999E-2</v>
      </c>
      <c r="U193" s="21">
        <v>1481</v>
      </c>
      <c r="V193" s="21">
        <v>1500.5119999999999</v>
      </c>
      <c r="W193" s="21">
        <v>35.607999999999997</v>
      </c>
      <c r="X193" s="6">
        <v>23</v>
      </c>
      <c r="Y193" s="6">
        <v>372</v>
      </c>
      <c r="Z193" s="5">
        <v>0.56859999999999999</v>
      </c>
      <c r="AA193" s="5">
        <v>0.50770000000000004</v>
      </c>
      <c r="AB193" s="5">
        <v>0.49259999999999998</v>
      </c>
      <c r="AC193" s="22">
        <v>17.600000000000001</v>
      </c>
      <c r="AD193" s="23">
        <v>5</v>
      </c>
      <c r="AE193" s="23">
        <v>3</v>
      </c>
      <c r="AF193" s="24">
        <v>237134852</v>
      </c>
      <c r="AG193" s="25">
        <v>56267.72</v>
      </c>
    </row>
    <row r="194" spans="1:33">
      <c r="A194" s="17">
        <v>119354603</v>
      </c>
      <c r="B194" s="18" t="s">
        <v>177</v>
      </c>
      <c r="C194" s="18" t="s">
        <v>527</v>
      </c>
      <c r="D194" s="19">
        <v>5183393</v>
      </c>
      <c r="E194" s="19">
        <v>5081962.1900000004</v>
      </c>
      <c r="F194" s="19">
        <v>101431</v>
      </c>
      <c r="G194" s="19">
        <v>0</v>
      </c>
      <c r="H194" s="19">
        <v>0</v>
      </c>
      <c r="I194" s="19">
        <v>0</v>
      </c>
      <c r="J194" s="19">
        <v>0</v>
      </c>
      <c r="K194" s="19">
        <v>0</v>
      </c>
      <c r="L194" s="19">
        <v>0</v>
      </c>
      <c r="M194" s="19">
        <v>0</v>
      </c>
      <c r="N194" s="19">
        <v>0</v>
      </c>
      <c r="O194" s="19">
        <v>0</v>
      </c>
      <c r="P194" s="19">
        <v>0</v>
      </c>
      <c r="Q194" s="19">
        <v>0</v>
      </c>
      <c r="R194" s="19">
        <v>0</v>
      </c>
      <c r="S194" s="20">
        <v>2.3999999999999998E-3</v>
      </c>
      <c r="T194" s="20">
        <v>3.8699999999999998E-2</v>
      </c>
      <c r="U194" s="21">
        <v>1626</v>
      </c>
      <c r="V194" s="21">
        <v>1636.758</v>
      </c>
      <c r="W194" s="21">
        <v>63.389000000000003</v>
      </c>
      <c r="X194" s="6">
        <v>4</v>
      </c>
      <c r="Y194" s="6">
        <v>483</v>
      </c>
      <c r="Z194" s="5">
        <v>0.62260000000000004</v>
      </c>
      <c r="AA194" s="5">
        <v>0.5776</v>
      </c>
      <c r="AB194" s="5">
        <v>0.58040000000000003</v>
      </c>
      <c r="AC194" s="22">
        <v>13.8</v>
      </c>
      <c r="AD194" s="23">
        <v>3</v>
      </c>
      <c r="AE194" s="23">
        <v>3</v>
      </c>
      <c r="AF194" s="24">
        <v>240048767</v>
      </c>
      <c r="AG194" s="25">
        <v>108936.04</v>
      </c>
    </row>
    <row r="195" spans="1:33">
      <c r="A195" s="17">
        <v>116496503</v>
      </c>
      <c r="B195" s="18" t="s">
        <v>533</v>
      </c>
      <c r="C195" s="18" t="s">
        <v>532</v>
      </c>
      <c r="D195" s="19">
        <v>11867345</v>
      </c>
      <c r="E195" s="19">
        <v>11660325.710000001</v>
      </c>
      <c r="F195" s="19">
        <v>207019</v>
      </c>
      <c r="G195" s="19">
        <v>0</v>
      </c>
      <c r="H195" s="19">
        <v>0</v>
      </c>
      <c r="I195" s="19">
        <v>0</v>
      </c>
      <c r="J195" s="19">
        <v>0</v>
      </c>
      <c r="K195" s="19">
        <v>0</v>
      </c>
      <c r="L195" s="19">
        <v>0</v>
      </c>
      <c r="M195" s="19">
        <v>0</v>
      </c>
      <c r="N195" s="19">
        <v>0</v>
      </c>
      <c r="O195" s="19">
        <v>0</v>
      </c>
      <c r="P195" s="19">
        <v>0</v>
      </c>
      <c r="Q195" s="19">
        <v>0</v>
      </c>
      <c r="R195" s="19">
        <v>0</v>
      </c>
      <c r="S195" s="20">
        <v>3.5999999999999999E-3</v>
      </c>
      <c r="T195" s="20">
        <v>3.3599999999999998E-2</v>
      </c>
      <c r="U195" s="21">
        <v>2492</v>
      </c>
      <c r="V195" s="21">
        <v>2497.5039999999999</v>
      </c>
      <c r="W195" s="21">
        <v>83.808000000000007</v>
      </c>
      <c r="X195" s="6">
        <v>9</v>
      </c>
      <c r="Y195" s="6">
        <v>1511</v>
      </c>
      <c r="Z195" s="5">
        <v>0.73040000000000005</v>
      </c>
      <c r="AA195" s="5">
        <v>0.76919999999999999</v>
      </c>
      <c r="AB195" s="5">
        <v>0.7792</v>
      </c>
      <c r="AC195" s="22">
        <v>11.2</v>
      </c>
      <c r="AD195" s="23">
        <v>5</v>
      </c>
      <c r="AE195" s="23">
        <v>3</v>
      </c>
      <c r="AF195" s="24">
        <v>240777576</v>
      </c>
      <c r="AG195" s="25">
        <v>154258.71</v>
      </c>
    </row>
    <row r="196" spans="1:33">
      <c r="A196" s="17">
        <v>119648903</v>
      </c>
      <c r="B196" s="18" t="s">
        <v>31</v>
      </c>
      <c r="C196" s="18" t="s">
        <v>29</v>
      </c>
      <c r="D196" s="19">
        <v>4659807</v>
      </c>
      <c r="E196" s="19">
        <v>4571018.7699999996</v>
      </c>
      <c r="F196" s="19">
        <v>88788</v>
      </c>
      <c r="G196" s="19">
        <v>0</v>
      </c>
      <c r="H196" s="19">
        <v>0</v>
      </c>
      <c r="I196" s="19">
        <v>0</v>
      </c>
      <c r="J196" s="19">
        <v>0</v>
      </c>
      <c r="K196" s="19">
        <v>0</v>
      </c>
      <c r="L196" s="19">
        <v>0</v>
      </c>
      <c r="M196" s="19">
        <v>0</v>
      </c>
      <c r="N196" s="19">
        <v>0</v>
      </c>
      <c r="O196" s="19">
        <v>0</v>
      </c>
      <c r="P196" s="19">
        <v>0</v>
      </c>
      <c r="Q196" s="19">
        <v>0</v>
      </c>
      <c r="R196" s="19">
        <v>0</v>
      </c>
      <c r="S196" s="20">
        <v>4.0000000000000002E-4</v>
      </c>
      <c r="T196" s="20">
        <v>4.6600000000000003E-2</v>
      </c>
      <c r="U196" s="21">
        <v>2234</v>
      </c>
      <c r="V196" s="21">
        <v>2271.252</v>
      </c>
      <c r="W196" s="21">
        <v>105.93700000000001</v>
      </c>
      <c r="X196" s="6">
        <v>1</v>
      </c>
      <c r="Y196" s="6">
        <v>1007</v>
      </c>
      <c r="Z196" s="5">
        <v>0.45090000000000002</v>
      </c>
      <c r="AA196" s="5">
        <v>0.36799999999999999</v>
      </c>
      <c r="AB196" s="5">
        <v>0.36299999999999999</v>
      </c>
      <c r="AC196" s="22">
        <v>12.7</v>
      </c>
      <c r="AD196" s="23">
        <v>6</v>
      </c>
      <c r="AE196" s="23">
        <v>3</v>
      </c>
      <c r="AF196" s="24">
        <v>241384985</v>
      </c>
      <c r="AG196" s="25">
        <v>163155.06</v>
      </c>
    </row>
    <row r="197" spans="1:33">
      <c r="A197" s="17">
        <v>115211003</v>
      </c>
      <c r="B197" s="18" t="s">
        <v>271</v>
      </c>
      <c r="C197" s="18" t="s">
        <v>270</v>
      </c>
      <c r="D197" s="19">
        <v>1285175</v>
      </c>
      <c r="E197" s="19">
        <v>1227919.21</v>
      </c>
      <c r="F197" s="19">
        <v>57256</v>
      </c>
      <c r="G197" s="19">
        <v>0</v>
      </c>
      <c r="H197" s="19">
        <v>0</v>
      </c>
      <c r="I197" s="19">
        <v>0</v>
      </c>
      <c r="J197" s="19">
        <v>0</v>
      </c>
      <c r="K197" s="19">
        <v>0</v>
      </c>
      <c r="L197" s="19">
        <v>0</v>
      </c>
      <c r="M197" s="19">
        <v>0</v>
      </c>
      <c r="N197" s="19">
        <v>0</v>
      </c>
      <c r="O197" s="19">
        <v>0</v>
      </c>
      <c r="P197" s="19">
        <v>0</v>
      </c>
      <c r="Q197" s="19">
        <v>0</v>
      </c>
      <c r="R197" s="19">
        <v>0</v>
      </c>
      <c r="S197" s="20">
        <v>2.52E-2</v>
      </c>
      <c r="T197" s="20">
        <v>1.38E-2</v>
      </c>
      <c r="U197" s="21">
        <v>1248</v>
      </c>
      <c r="V197" s="21">
        <v>1228.3050000000001</v>
      </c>
      <c r="W197" s="21">
        <v>17.000999999999998</v>
      </c>
      <c r="X197" s="6">
        <v>31</v>
      </c>
      <c r="Y197" s="6">
        <v>146</v>
      </c>
      <c r="Z197" s="5">
        <v>0.1522</v>
      </c>
      <c r="AA197" s="5">
        <v>0.42479999999999996</v>
      </c>
      <c r="AB197" s="5">
        <v>0.39429999999999998</v>
      </c>
      <c r="AC197" s="22">
        <v>21.8</v>
      </c>
      <c r="AD197" s="23">
        <v>3</v>
      </c>
      <c r="AE197" s="23">
        <v>3</v>
      </c>
      <c r="AF197" s="24">
        <v>242665709</v>
      </c>
      <c r="AG197" s="25">
        <v>48656.38</v>
      </c>
    </row>
    <row r="198" spans="1:33">
      <c r="A198" s="17">
        <v>108112203</v>
      </c>
      <c r="B198" s="18" t="s">
        <v>435</v>
      </c>
      <c r="C198" s="18" t="s">
        <v>618</v>
      </c>
      <c r="D198" s="19">
        <v>12228696</v>
      </c>
      <c r="E198" s="19">
        <v>12079937.369999999</v>
      </c>
      <c r="F198" s="19">
        <v>148759</v>
      </c>
      <c r="G198" s="19">
        <v>0</v>
      </c>
      <c r="H198" s="19">
        <v>0</v>
      </c>
      <c r="I198" s="19">
        <v>0</v>
      </c>
      <c r="J198" s="19">
        <v>0</v>
      </c>
      <c r="K198" s="19">
        <v>0</v>
      </c>
      <c r="L198" s="19">
        <v>0</v>
      </c>
      <c r="M198" s="19">
        <v>0</v>
      </c>
      <c r="N198" s="19">
        <v>0</v>
      </c>
      <c r="O198" s="19">
        <v>0</v>
      </c>
      <c r="P198" s="19">
        <v>0</v>
      </c>
      <c r="Q198" s="19">
        <v>0</v>
      </c>
      <c r="R198" s="19">
        <v>0</v>
      </c>
      <c r="S198" s="20">
        <v>0</v>
      </c>
      <c r="T198" s="20">
        <v>1.49E-2</v>
      </c>
      <c r="U198" s="21">
        <v>1934</v>
      </c>
      <c r="V198" s="21">
        <v>1985.0419999999999</v>
      </c>
      <c r="W198" s="21">
        <v>29.512000000000004</v>
      </c>
      <c r="X198" s="6">
        <v>0</v>
      </c>
      <c r="Y198" s="6">
        <v>854</v>
      </c>
      <c r="Z198" s="5">
        <v>0.78879999999999995</v>
      </c>
      <c r="AA198" s="5">
        <v>0.71219999999999994</v>
      </c>
      <c r="AB198" s="5">
        <v>0.71199999999999997</v>
      </c>
      <c r="AC198" s="22">
        <v>11.4</v>
      </c>
      <c r="AD198" s="23">
        <v>4</v>
      </c>
      <c r="AE198" s="23">
        <v>3</v>
      </c>
      <c r="AF198" s="24">
        <v>242863141</v>
      </c>
      <c r="AG198" s="25">
        <v>25235.119999999999</v>
      </c>
    </row>
    <row r="199" spans="1:33">
      <c r="A199" s="17">
        <v>107657503</v>
      </c>
      <c r="B199" s="18" t="s">
        <v>44</v>
      </c>
      <c r="C199" s="18" t="s">
        <v>549</v>
      </c>
      <c r="D199" s="19">
        <v>9244442</v>
      </c>
      <c r="E199" s="19">
        <v>9105669.4600000009</v>
      </c>
      <c r="F199" s="19">
        <v>138773</v>
      </c>
      <c r="G199" s="19">
        <v>0</v>
      </c>
      <c r="H199" s="19">
        <v>0</v>
      </c>
      <c r="I199" s="19">
        <v>0</v>
      </c>
      <c r="J199" s="19">
        <v>0</v>
      </c>
      <c r="K199" s="19">
        <v>0</v>
      </c>
      <c r="L199" s="19">
        <v>0</v>
      </c>
      <c r="M199" s="19">
        <v>0</v>
      </c>
      <c r="N199" s="19">
        <v>0</v>
      </c>
      <c r="O199" s="19">
        <v>0</v>
      </c>
      <c r="P199" s="19">
        <v>0</v>
      </c>
      <c r="Q199" s="19">
        <v>0</v>
      </c>
      <c r="R199" s="19">
        <v>0</v>
      </c>
      <c r="S199" s="20">
        <v>1.5E-3</v>
      </c>
      <c r="T199" s="20">
        <v>2.6599999999999999E-2</v>
      </c>
      <c r="U199" s="21">
        <v>1982</v>
      </c>
      <c r="V199" s="21">
        <v>2023.7670000000001</v>
      </c>
      <c r="W199" s="21">
        <v>53.863</v>
      </c>
      <c r="X199" s="6">
        <v>3</v>
      </c>
      <c r="Y199" s="6">
        <v>985</v>
      </c>
      <c r="Z199" s="5">
        <v>0.70320000000000005</v>
      </c>
      <c r="AA199" s="5">
        <v>0.64829999999999999</v>
      </c>
      <c r="AB199" s="5">
        <v>0.66200000000000003</v>
      </c>
      <c r="AC199" s="22">
        <v>15.1</v>
      </c>
      <c r="AD199" s="23">
        <v>3</v>
      </c>
      <c r="AE199" s="23">
        <v>3</v>
      </c>
      <c r="AF199" s="24">
        <v>243066588</v>
      </c>
      <c r="AG199" s="25">
        <v>126121.27</v>
      </c>
    </row>
    <row r="200" spans="1:33">
      <c r="A200" s="17">
        <v>118403003</v>
      </c>
      <c r="B200" s="18" t="s">
        <v>216</v>
      </c>
      <c r="C200" s="18" t="s">
        <v>565</v>
      </c>
      <c r="D200" s="19">
        <v>6987024</v>
      </c>
      <c r="E200" s="19">
        <v>6835088.7300000004</v>
      </c>
      <c r="F200" s="19">
        <v>151935</v>
      </c>
      <c r="G200" s="19">
        <v>0</v>
      </c>
      <c r="H200" s="19">
        <v>0</v>
      </c>
      <c r="I200" s="19">
        <v>0</v>
      </c>
      <c r="J200" s="19">
        <v>0</v>
      </c>
      <c r="K200" s="19">
        <v>0</v>
      </c>
      <c r="L200" s="19">
        <v>0</v>
      </c>
      <c r="M200" s="19">
        <v>0</v>
      </c>
      <c r="N200" s="19">
        <v>0</v>
      </c>
      <c r="O200" s="19">
        <v>0</v>
      </c>
      <c r="P200" s="19">
        <v>0</v>
      </c>
      <c r="Q200" s="19">
        <v>0</v>
      </c>
      <c r="R200" s="19">
        <v>0</v>
      </c>
      <c r="S200" s="20">
        <v>1.04E-2</v>
      </c>
      <c r="T200" s="20">
        <v>1.9800000000000002E-2</v>
      </c>
      <c r="U200" s="21">
        <v>2112</v>
      </c>
      <c r="V200" s="21">
        <v>2110.5700000000002</v>
      </c>
      <c r="W200" s="21">
        <v>41.866</v>
      </c>
      <c r="X200" s="6">
        <v>22</v>
      </c>
      <c r="Y200" s="6">
        <v>1205</v>
      </c>
      <c r="Z200" s="5">
        <v>0.64890000000000003</v>
      </c>
      <c r="AA200" s="5">
        <v>0.66609999999999991</v>
      </c>
      <c r="AB200" s="5">
        <v>0.66790000000000005</v>
      </c>
      <c r="AC200" s="22">
        <v>20.6</v>
      </c>
      <c r="AD200" s="23">
        <v>3</v>
      </c>
      <c r="AE200" s="23">
        <v>3</v>
      </c>
      <c r="AF200" s="24">
        <v>244196928</v>
      </c>
      <c r="AG200" s="25">
        <v>89956.15</v>
      </c>
    </row>
    <row r="201" spans="1:33">
      <c r="A201" s="17">
        <v>121394503</v>
      </c>
      <c r="B201" s="18" t="s">
        <v>208</v>
      </c>
      <c r="C201" s="18" t="s">
        <v>542</v>
      </c>
      <c r="D201" s="19">
        <v>6711628</v>
      </c>
      <c r="E201" s="19">
        <v>6595169.6699999999</v>
      </c>
      <c r="F201" s="19">
        <v>116458</v>
      </c>
      <c r="G201" s="19">
        <v>0</v>
      </c>
      <c r="H201" s="19">
        <v>0</v>
      </c>
      <c r="I201" s="19">
        <v>0</v>
      </c>
      <c r="J201" s="19">
        <v>0</v>
      </c>
      <c r="K201" s="19">
        <v>0</v>
      </c>
      <c r="L201" s="19">
        <v>0</v>
      </c>
      <c r="M201" s="19">
        <v>0</v>
      </c>
      <c r="N201" s="19">
        <v>0</v>
      </c>
      <c r="O201" s="19">
        <v>0</v>
      </c>
      <c r="P201" s="19">
        <v>0</v>
      </c>
      <c r="Q201" s="19">
        <v>0</v>
      </c>
      <c r="R201" s="19">
        <v>0</v>
      </c>
      <c r="S201" s="20">
        <v>5.4999999999999997E-3</v>
      </c>
      <c r="T201" s="20">
        <v>2.1499999999999998E-2</v>
      </c>
      <c r="U201" s="21">
        <v>1793</v>
      </c>
      <c r="V201" s="21">
        <v>1834.153</v>
      </c>
      <c r="W201" s="21">
        <v>39.438999999999993</v>
      </c>
      <c r="X201" s="6">
        <v>10</v>
      </c>
      <c r="Y201" s="6">
        <v>706</v>
      </c>
      <c r="Z201" s="5">
        <v>0.63600000000000001</v>
      </c>
      <c r="AA201" s="5">
        <v>0.60139999999999993</v>
      </c>
      <c r="AB201" s="5">
        <v>0.63360000000000005</v>
      </c>
      <c r="AC201" s="22">
        <v>23.4</v>
      </c>
      <c r="AD201" s="23">
        <v>3</v>
      </c>
      <c r="AE201" s="23">
        <v>3</v>
      </c>
      <c r="AF201" s="24">
        <v>244240915</v>
      </c>
      <c r="AG201" s="25">
        <v>80889.289999999994</v>
      </c>
    </row>
    <row r="202" spans="1:33">
      <c r="A202" s="17">
        <v>129545003</v>
      </c>
      <c r="B202" s="18" t="s">
        <v>129</v>
      </c>
      <c r="C202" s="18" t="s">
        <v>625</v>
      </c>
      <c r="D202" s="19">
        <v>8399180</v>
      </c>
      <c r="E202" s="19">
        <v>8248952.8399999999</v>
      </c>
      <c r="F202" s="19">
        <v>150227</v>
      </c>
      <c r="G202" s="19">
        <v>0</v>
      </c>
      <c r="H202" s="19">
        <v>0</v>
      </c>
      <c r="I202" s="19">
        <v>0</v>
      </c>
      <c r="J202" s="19">
        <v>0</v>
      </c>
      <c r="K202" s="19">
        <v>0</v>
      </c>
      <c r="L202" s="19">
        <v>0</v>
      </c>
      <c r="M202" s="19">
        <v>0</v>
      </c>
      <c r="N202" s="19">
        <v>0</v>
      </c>
      <c r="O202" s="19">
        <v>0</v>
      </c>
      <c r="P202" s="19">
        <v>0</v>
      </c>
      <c r="Q202" s="19">
        <v>0</v>
      </c>
      <c r="R202" s="19">
        <v>0</v>
      </c>
      <c r="S202" s="20">
        <v>1.5E-3</v>
      </c>
      <c r="T202" s="20">
        <v>2.07E-2</v>
      </c>
      <c r="U202" s="21">
        <v>2002</v>
      </c>
      <c r="V202" s="21">
        <v>2017.83</v>
      </c>
      <c r="W202" s="21">
        <v>41.862000000000002</v>
      </c>
      <c r="X202" s="6">
        <v>3</v>
      </c>
      <c r="Y202" s="6">
        <v>839</v>
      </c>
      <c r="Z202" s="5">
        <v>0.69399999999999995</v>
      </c>
      <c r="AA202" s="5">
        <v>0.69479999999999997</v>
      </c>
      <c r="AB202" s="5">
        <v>0.69740000000000002</v>
      </c>
      <c r="AC202" s="22">
        <v>20.2</v>
      </c>
      <c r="AD202" s="23">
        <v>4</v>
      </c>
      <c r="AE202" s="23">
        <v>3</v>
      </c>
      <c r="AF202" s="24">
        <v>247787497</v>
      </c>
      <c r="AG202" s="25">
        <v>86572.69</v>
      </c>
    </row>
    <row r="203" spans="1:33">
      <c r="A203" s="17">
        <v>121135003</v>
      </c>
      <c r="B203" s="18" t="s">
        <v>578</v>
      </c>
      <c r="C203" s="18" t="s">
        <v>555</v>
      </c>
      <c r="D203" s="19">
        <v>2730241</v>
      </c>
      <c r="E203" s="19">
        <v>2625841.9900000002</v>
      </c>
      <c r="F203" s="19">
        <v>104399</v>
      </c>
      <c r="G203" s="19">
        <v>0</v>
      </c>
      <c r="H203" s="19">
        <v>0</v>
      </c>
      <c r="I203" s="19">
        <v>0</v>
      </c>
      <c r="J203" s="19">
        <v>0</v>
      </c>
      <c r="K203" s="19">
        <v>0</v>
      </c>
      <c r="L203" s="19">
        <v>0</v>
      </c>
      <c r="M203" s="19">
        <v>0</v>
      </c>
      <c r="N203" s="19">
        <v>0</v>
      </c>
      <c r="O203" s="19">
        <v>0</v>
      </c>
      <c r="P203" s="19">
        <v>0</v>
      </c>
      <c r="Q203" s="19">
        <v>0</v>
      </c>
      <c r="R203" s="19">
        <v>0</v>
      </c>
      <c r="S203" s="20">
        <v>4.7000000000000002E-3</v>
      </c>
      <c r="T203" s="20">
        <v>4.3900000000000002E-2</v>
      </c>
      <c r="U203" s="21">
        <v>2340</v>
      </c>
      <c r="V203" s="21">
        <v>2317.377</v>
      </c>
      <c r="W203" s="21">
        <v>101.65899999999999</v>
      </c>
      <c r="X203" s="6">
        <v>11</v>
      </c>
      <c r="Y203" s="6">
        <v>1046</v>
      </c>
      <c r="Z203" s="5">
        <v>0.2979</v>
      </c>
      <c r="AA203" s="5">
        <v>0.41309999999999997</v>
      </c>
      <c r="AB203" s="5">
        <v>0.41710000000000003</v>
      </c>
      <c r="AC203" s="22">
        <v>18.600000000000001</v>
      </c>
      <c r="AD203" s="23">
        <v>6</v>
      </c>
      <c r="AE203" s="23">
        <v>3</v>
      </c>
      <c r="AF203" s="24">
        <v>248471931</v>
      </c>
      <c r="AG203" s="25">
        <v>197555.41</v>
      </c>
    </row>
    <row r="204" spans="1:33">
      <c r="A204" s="17">
        <v>116191203</v>
      </c>
      <c r="B204" s="18" t="s">
        <v>261</v>
      </c>
      <c r="C204" s="18" t="s">
        <v>259</v>
      </c>
      <c r="D204" s="19">
        <v>5370190</v>
      </c>
      <c r="E204" s="19">
        <v>5276746.46</v>
      </c>
      <c r="F204" s="19">
        <v>93444</v>
      </c>
      <c r="G204" s="19">
        <v>0</v>
      </c>
      <c r="H204" s="19">
        <v>0</v>
      </c>
      <c r="I204" s="19">
        <v>0</v>
      </c>
      <c r="J204" s="19">
        <v>0</v>
      </c>
      <c r="K204" s="19">
        <v>0</v>
      </c>
      <c r="L204" s="19">
        <v>0</v>
      </c>
      <c r="M204" s="19">
        <v>0</v>
      </c>
      <c r="N204" s="19">
        <v>0</v>
      </c>
      <c r="O204" s="19">
        <v>0</v>
      </c>
      <c r="P204" s="19">
        <v>0</v>
      </c>
      <c r="Q204" s="19">
        <v>0</v>
      </c>
      <c r="R204" s="19">
        <v>0</v>
      </c>
      <c r="S204" s="20">
        <v>1.2E-2</v>
      </c>
      <c r="T204" s="20">
        <v>1.83E-2</v>
      </c>
      <c r="U204" s="21">
        <v>1736</v>
      </c>
      <c r="V204" s="21">
        <v>1746.6690000000001</v>
      </c>
      <c r="W204" s="21">
        <v>31.98</v>
      </c>
      <c r="X204" s="6">
        <v>21</v>
      </c>
      <c r="Y204" s="6">
        <v>809</v>
      </c>
      <c r="Z204" s="5">
        <v>0.5796</v>
      </c>
      <c r="AA204" s="5">
        <v>0.49839999999999995</v>
      </c>
      <c r="AB204" s="5">
        <v>0.50609999999999999</v>
      </c>
      <c r="AC204" s="22">
        <v>13.7</v>
      </c>
      <c r="AD204" s="23">
        <v>6</v>
      </c>
      <c r="AE204" s="23">
        <v>3</v>
      </c>
      <c r="AF204" s="24">
        <v>248472181</v>
      </c>
      <c r="AG204" s="25">
        <v>70703.3</v>
      </c>
    </row>
    <row r="205" spans="1:33">
      <c r="A205" s="17">
        <v>118402603</v>
      </c>
      <c r="B205" s="18" t="s">
        <v>564</v>
      </c>
      <c r="C205" s="18" t="s">
        <v>565</v>
      </c>
      <c r="D205" s="19">
        <v>10201658</v>
      </c>
      <c r="E205" s="19">
        <v>10010141.15</v>
      </c>
      <c r="F205" s="19">
        <v>191517</v>
      </c>
      <c r="G205" s="19">
        <v>0</v>
      </c>
      <c r="H205" s="19">
        <v>0</v>
      </c>
      <c r="I205" s="19">
        <v>0</v>
      </c>
      <c r="J205" s="19">
        <v>0</v>
      </c>
      <c r="K205" s="19">
        <v>0</v>
      </c>
      <c r="L205" s="19">
        <v>0</v>
      </c>
      <c r="M205" s="19">
        <v>0</v>
      </c>
      <c r="N205" s="19">
        <v>0</v>
      </c>
      <c r="O205" s="19">
        <v>0</v>
      </c>
      <c r="P205" s="19">
        <v>0</v>
      </c>
      <c r="Q205" s="19">
        <v>0</v>
      </c>
      <c r="R205" s="19">
        <v>0</v>
      </c>
      <c r="S205" s="20">
        <v>8.8999999999999999E-3</v>
      </c>
      <c r="T205" s="20">
        <v>3.4000000000000002E-2</v>
      </c>
      <c r="U205" s="21">
        <v>2387</v>
      </c>
      <c r="V205" s="21">
        <v>2366.915</v>
      </c>
      <c r="W205" s="21">
        <v>80.584000000000003</v>
      </c>
      <c r="X205" s="6">
        <v>21</v>
      </c>
      <c r="Y205" s="6">
        <v>1349</v>
      </c>
      <c r="Z205" s="5">
        <v>0.69189999999999996</v>
      </c>
      <c r="AA205" s="5">
        <v>0.7429</v>
      </c>
      <c r="AB205" s="5">
        <v>0.73740000000000006</v>
      </c>
      <c r="AC205" s="22">
        <v>16.100000000000001</v>
      </c>
      <c r="AD205" s="23">
        <v>3</v>
      </c>
      <c r="AE205" s="23">
        <v>3</v>
      </c>
      <c r="AF205" s="24">
        <v>251386003</v>
      </c>
      <c r="AG205" s="25">
        <v>117172.13</v>
      </c>
    </row>
    <row r="206" spans="1:33">
      <c r="A206" s="17">
        <v>104372003</v>
      </c>
      <c r="B206" s="18" t="s">
        <v>195</v>
      </c>
      <c r="C206" s="18" t="s">
        <v>627</v>
      </c>
      <c r="D206" s="19">
        <v>11117578</v>
      </c>
      <c r="E206" s="19">
        <v>10966243.390000001</v>
      </c>
      <c r="F206" s="19">
        <v>151335</v>
      </c>
      <c r="G206" s="19">
        <v>0</v>
      </c>
      <c r="H206" s="19">
        <v>0</v>
      </c>
      <c r="I206" s="19">
        <v>0</v>
      </c>
      <c r="J206" s="19">
        <v>0</v>
      </c>
      <c r="K206" s="19">
        <v>0</v>
      </c>
      <c r="L206" s="19">
        <v>0</v>
      </c>
      <c r="M206" s="19">
        <v>0</v>
      </c>
      <c r="N206" s="19">
        <v>0</v>
      </c>
      <c r="O206" s="19">
        <v>0</v>
      </c>
      <c r="P206" s="19">
        <v>0</v>
      </c>
      <c r="Q206" s="19">
        <v>0</v>
      </c>
      <c r="R206" s="19">
        <v>0</v>
      </c>
      <c r="S206" s="20">
        <v>4.4000000000000003E-3</v>
      </c>
      <c r="T206" s="20">
        <v>2.52E-2</v>
      </c>
      <c r="U206" s="21">
        <v>2037</v>
      </c>
      <c r="V206" s="21">
        <v>2067.3339999999998</v>
      </c>
      <c r="W206" s="21">
        <v>52.15</v>
      </c>
      <c r="X206" s="6">
        <v>9</v>
      </c>
      <c r="Y206" s="6">
        <v>826</v>
      </c>
      <c r="Z206" s="5">
        <v>0.72850000000000004</v>
      </c>
      <c r="AA206" s="5">
        <v>0.68789999999999996</v>
      </c>
      <c r="AB206" s="5">
        <v>0.69850000000000001</v>
      </c>
      <c r="AC206" s="22">
        <v>16.2</v>
      </c>
      <c r="AD206" s="23">
        <v>5</v>
      </c>
      <c r="AE206" s="23">
        <v>3</v>
      </c>
      <c r="AF206" s="24">
        <v>251914364</v>
      </c>
      <c r="AG206" s="25">
        <v>116799.62</v>
      </c>
    </row>
    <row r="207" spans="1:33">
      <c r="A207" s="17">
        <v>116555003</v>
      </c>
      <c r="B207" s="18" t="s">
        <v>136</v>
      </c>
      <c r="C207" s="18" t="s">
        <v>137</v>
      </c>
      <c r="D207" s="19">
        <v>8255583</v>
      </c>
      <c r="E207" s="19">
        <v>8104569.04</v>
      </c>
      <c r="F207" s="19">
        <v>151014</v>
      </c>
      <c r="G207" s="19">
        <v>0</v>
      </c>
      <c r="H207" s="19">
        <v>0</v>
      </c>
      <c r="I207" s="19">
        <v>0</v>
      </c>
      <c r="J207" s="19">
        <v>0</v>
      </c>
      <c r="K207" s="19">
        <v>0</v>
      </c>
      <c r="L207" s="19">
        <v>0</v>
      </c>
      <c r="M207" s="19">
        <v>0</v>
      </c>
      <c r="N207" s="19">
        <v>0</v>
      </c>
      <c r="O207" s="19">
        <v>0</v>
      </c>
      <c r="P207" s="19">
        <v>0</v>
      </c>
      <c r="Q207" s="19">
        <v>0</v>
      </c>
      <c r="R207" s="19">
        <v>0</v>
      </c>
      <c r="S207" s="20">
        <v>0</v>
      </c>
      <c r="T207" s="20">
        <v>3.3099999999999997E-2</v>
      </c>
      <c r="U207" s="21">
        <v>2290</v>
      </c>
      <c r="V207" s="21">
        <v>2299.0450000000001</v>
      </c>
      <c r="W207" s="21">
        <v>76.070999999999984</v>
      </c>
      <c r="X207" s="6">
        <v>0</v>
      </c>
      <c r="Y207" s="6">
        <v>1007</v>
      </c>
      <c r="Z207" s="5">
        <v>0.67349999999999999</v>
      </c>
      <c r="AA207" s="5">
        <v>0.61060000000000003</v>
      </c>
      <c r="AB207" s="5">
        <v>0.60519999999999996</v>
      </c>
      <c r="AC207" s="22">
        <v>16.5</v>
      </c>
      <c r="AD207" s="23">
        <v>7</v>
      </c>
      <c r="AE207" s="23">
        <v>3</v>
      </c>
      <c r="AF207" s="24">
        <v>252783130</v>
      </c>
      <c r="AG207" s="25">
        <v>108939.77</v>
      </c>
    </row>
    <row r="208" spans="1:33">
      <c r="A208" s="17">
        <v>107656303</v>
      </c>
      <c r="B208" s="18" t="s">
        <v>561</v>
      </c>
      <c r="C208" s="18" t="s">
        <v>549</v>
      </c>
      <c r="D208" s="19">
        <v>11131472</v>
      </c>
      <c r="E208" s="19">
        <v>10948090.189999999</v>
      </c>
      <c r="F208" s="19">
        <v>183382</v>
      </c>
      <c r="G208" s="19">
        <v>0</v>
      </c>
      <c r="H208" s="19">
        <v>0</v>
      </c>
      <c r="I208" s="19">
        <v>0</v>
      </c>
      <c r="J208" s="19">
        <v>0</v>
      </c>
      <c r="K208" s="19">
        <v>0</v>
      </c>
      <c r="L208" s="19">
        <v>0</v>
      </c>
      <c r="M208" s="19">
        <v>0</v>
      </c>
      <c r="N208" s="19">
        <v>0</v>
      </c>
      <c r="O208" s="19">
        <v>0</v>
      </c>
      <c r="P208" s="19">
        <v>0</v>
      </c>
      <c r="Q208" s="19">
        <v>0</v>
      </c>
      <c r="R208" s="19">
        <v>0</v>
      </c>
      <c r="S208" s="20">
        <v>4.4000000000000003E-3</v>
      </c>
      <c r="T208" s="20">
        <v>4.0899999999999999E-2</v>
      </c>
      <c r="U208" s="21">
        <v>2289</v>
      </c>
      <c r="V208" s="21">
        <v>2294.4560000000001</v>
      </c>
      <c r="W208" s="21">
        <v>93.766999999999996</v>
      </c>
      <c r="X208" s="6">
        <v>10</v>
      </c>
      <c r="Y208" s="6">
        <v>1429</v>
      </c>
      <c r="Z208" s="5">
        <v>0.59419999999999995</v>
      </c>
      <c r="AA208" s="5">
        <v>0.74180000000000001</v>
      </c>
      <c r="AB208" s="5">
        <v>0.73440000000000005</v>
      </c>
      <c r="AC208" s="22">
        <v>22.2</v>
      </c>
      <c r="AD208" s="23">
        <v>3</v>
      </c>
      <c r="AE208" s="23">
        <v>3</v>
      </c>
      <c r="AF208" s="24">
        <v>253074556</v>
      </c>
      <c r="AG208" s="25">
        <v>189345.97</v>
      </c>
    </row>
    <row r="209" spans="1:33">
      <c r="A209" s="17">
        <v>119355503</v>
      </c>
      <c r="B209" s="18" t="s">
        <v>178</v>
      </c>
      <c r="C209" s="18" t="s">
        <v>527</v>
      </c>
      <c r="D209" s="19">
        <v>3825083</v>
      </c>
      <c r="E209" s="19">
        <v>3737214.92</v>
      </c>
      <c r="F209" s="19">
        <v>87868</v>
      </c>
      <c r="G209" s="19">
        <v>0</v>
      </c>
      <c r="H209" s="19">
        <v>0</v>
      </c>
      <c r="I209" s="19">
        <v>0</v>
      </c>
      <c r="J209" s="19">
        <v>0</v>
      </c>
      <c r="K209" s="19">
        <v>0</v>
      </c>
      <c r="L209" s="19">
        <v>0</v>
      </c>
      <c r="M209" s="19">
        <v>0</v>
      </c>
      <c r="N209" s="19">
        <v>0</v>
      </c>
      <c r="O209" s="19">
        <v>0</v>
      </c>
      <c r="P209" s="19">
        <v>0</v>
      </c>
      <c r="Q209" s="19">
        <v>0</v>
      </c>
      <c r="R209" s="19">
        <v>0</v>
      </c>
      <c r="S209" s="20">
        <v>5.3E-3</v>
      </c>
      <c r="T209" s="20">
        <v>1.78E-2</v>
      </c>
      <c r="U209" s="21">
        <v>1701</v>
      </c>
      <c r="V209" s="21">
        <v>1690.86</v>
      </c>
      <c r="W209" s="21">
        <v>30.060000000000002</v>
      </c>
      <c r="X209" s="6">
        <v>9</v>
      </c>
      <c r="Y209" s="6">
        <v>869</v>
      </c>
      <c r="Z209" s="5">
        <v>0.50649999999999995</v>
      </c>
      <c r="AA209" s="5">
        <v>0.47830000000000006</v>
      </c>
      <c r="AB209" s="5">
        <v>0.49969999999999998</v>
      </c>
      <c r="AC209" s="22">
        <v>15.6</v>
      </c>
      <c r="AD209" s="23">
        <v>3</v>
      </c>
      <c r="AE209" s="23">
        <v>3</v>
      </c>
      <c r="AF209" s="24">
        <v>253929692</v>
      </c>
      <c r="AG209" s="25">
        <v>61922.44</v>
      </c>
    </row>
    <row r="210" spans="1:33">
      <c r="A210" s="17">
        <v>105253553</v>
      </c>
      <c r="B210" s="18" t="s">
        <v>305</v>
      </c>
      <c r="C210" s="18" t="s">
        <v>509</v>
      </c>
      <c r="D210" s="19">
        <v>6526475</v>
      </c>
      <c r="E210" s="19">
        <v>6412496.25</v>
      </c>
      <c r="F210" s="19">
        <v>113979</v>
      </c>
      <c r="G210" s="19">
        <v>0</v>
      </c>
      <c r="H210" s="19">
        <v>0</v>
      </c>
      <c r="I210" s="19">
        <v>0</v>
      </c>
      <c r="J210" s="19">
        <v>0</v>
      </c>
      <c r="K210" s="19">
        <v>0</v>
      </c>
      <c r="L210" s="19">
        <v>0</v>
      </c>
      <c r="M210" s="19">
        <v>0</v>
      </c>
      <c r="N210" s="19">
        <v>0</v>
      </c>
      <c r="O210" s="19">
        <v>0</v>
      </c>
      <c r="P210" s="19">
        <v>0</v>
      </c>
      <c r="Q210" s="19">
        <v>0</v>
      </c>
      <c r="R210" s="19">
        <v>0</v>
      </c>
      <c r="S210" s="20">
        <v>1.8E-3</v>
      </c>
      <c r="T210" s="20">
        <v>1.78E-2</v>
      </c>
      <c r="U210" s="21">
        <v>2156</v>
      </c>
      <c r="V210" s="21">
        <v>2187.6550000000002</v>
      </c>
      <c r="W210" s="21">
        <v>38.975000000000001</v>
      </c>
      <c r="X210" s="6">
        <v>4</v>
      </c>
      <c r="Y210" s="6">
        <v>838</v>
      </c>
      <c r="Z210" s="5">
        <v>0.68559999999999999</v>
      </c>
      <c r="AA210" s="5">
        <v>0.48949999999999999</v>
      </c>
      <c r="AB210" s="5">
        <v>0.51149999999999995</v>
      </c>
      <c r="AC210" s="22">
        <v>12.8</v>
      </c>
      <c r="AD210" s="23">
        <v>3</v>
      </c>
      <c r="AE210" s="23">
        <v>3</v>
      </c>
      <c r="AF210" s="24">
        <v>254003894</v>
      </c>
      <c r="AG210" s="25">
        <v>43403.78</v>
      </c>
    </row>
    <row r="211" spans="1:33">
      <c r="A211" s="17">
        <v>116605003</v>
      </c>
      <c r="B211" s="18" t="s">
        <v>322</v>
      </c>
      <c r="C211" s="18" t="s">
        <v>321</v>
      </c>
      <c r="D211" s="19">
        <v>7529669</v>
      </c>
      <c r="E211" s="19">
        <v>7381789.04</v>
      </c>
      <c r="F211" s="19">
        <v>147880</v>
      </c>
      <c r="G211" s="19">
        <v>0</v>
      </c>
      <c r="H211" s="19">
        <v>0</v>
      </c>
      <c r="I211" s="19">
        <v>0</v>
      </c>
      <c r="J211" s="19">
        <v>0</v>
      </c>
      <c r="K211" s="19">
        <v>0</v>
      </c>
      <c r="L211" s="19">
        <v>0</v>
      </c>
      <c r="M211" s="19">
        <v>0</v>
      </c>
      <c r="N211" s="19">
        <v>0</v>
      </c>
      <c r="O211" s="19">
        <v>0</v>
      </c>
      <c r="P211" s="19">
        <v>0</v>
      </c>
      <c r="Q211" s="19">
        <v>0</v>
      </c>
      <c r="R211" s="19">
        <v>0</v>
      </c>
      <c r="S211" s="20">
        <v>4.7999999999999996E-3</v>
      </c>
      <c r="T211" s="20">
        <v>2.8400000000000002E-2</v>
      </c>
      <c r="U211" s="21">
        <v>2261</v>
      </c>
      <c r="V211" s="21">
        <v>2278.31</v>
      </c>
      <c r="W211" s="21">
        <v>64.759</v>
      </c>
      <c r="X211" s="6">
        <v>11</v>
      </c>
      <c r="Y211" s="6">
        <v>837</v>
      </c>
      <c r="Z211" s="5">
        <v>0.66990000000000005</v>
      </c>
      <c r="AA211" s="5">
        <v>0.60559999999999992</v>
      </c>
      <c r="AB211" s="5">
        <v>0.61219999999999997</v>
      </c>
      <c r="AC211" s="22">
        <v>13.8</v>
      </c>
      <c r="AD211" s="23">
        <v>7</v>
      </c>
      <c r="AE211" s="23">
        <v>3</v>
      </c>
      <c r="AF211" s="24">
        <v>255514259</v>
      </c>
      <c r="AG211" s="25">
        <v>100547.13</v>
      </c>
    </row>
    <row r="212" spans="1:33">
      <c r="A212" s="17">
        <v>104375302</v>
      </c>
      <c r="B212" s="18" t="s">
        <v>626</v>
      </c>
      <c r="C212" s="18" t="s">
        <v>627</v>
      </c>
      <c r="D212" s="19">
        <v>21802374</v>
      </c>
      <c r="E212" s="19">
        <v>21507224.789999999</v>
      </c>
      <c r="F212" s="19">
        <v>295149</v>
      </c>
      <c r="G212" s="19">
        <v>0</v>
      </c>
      <c r="H212" s="19">
        <v>0</v>
      </c>
      <c r="I212" s="19">
        <v>0</v>
      </c>
      <c r="J212" s="19">
        <v>0</v>
      </c>
      <c r="K212" s="19">
        <v>0</v>
      </c>
      <c r="L212" s="19">
        <v>0</v>
      </c>
      <c r="M212" s="19">
        <v>0</v>
      </c>
      <c r="N212" s="19">
        <v>0</v>
      </c>
      <c r="O212" s="19">
        <v>0</v>
      </c>
      <c r="P212" s="19">
        <v>0</v>
      </c>
      <c r="Q212" s="19">
        <v>0</v>
      </c>
      <c r="R212" s="19">
        <v>0</v>
      </c>
      <c r="S212" s="20">
        <v>2.8999999999999998E-3</v>
      </c>
      <c r="T212" s="20">
        <v>2.5999999999999999E-2</v>
      </c>
      <c r="U212" s="21">
        <v>3345</v>
      </c>
      <c r="V212" s="21">
        <v>3424.6170000000002</v>
      </c>
      <c r="W212" s="21">
        <v>89.155999999999992</v>
      </c>
      <c r="X212" s="6">
        <v>10</v>
      </c>
      <c r="Y212" s="6">
        <v>2175</v>
      </c>
      <c r="Z212" s="5">
        <v>0.76170000000000004</v>
      </c>
      <c r="AA212" s="5">
        <v>0.81699999999999995</v>
      </c>
      <c r="AB212" s="5">
        <v>0.81479999999999997</v>
      </c>
      <c r="AC212" s="22">
        <v>20.3</v>
      </c>
      <c r="AD212" s="23">
        <v>5</v>
      </c>
      <c r="AE212" s="23">
        <v>3</v>
      </c>
      <c r="AF212" s="24">
        <v>255883868</v>
      </c>
      <c r="AG212" s="25">
        <v>117496.21</v>
      </c>
    </row>
    <row r="213" spans="1:33">
      <c r="A213" s="17">
        <v>117597003</v>
      </c>
      <c r="B213" s="18" t="s">
        <v>318</v>
      </c>
      <c r="C213" s="18" t="s">
        <v>595</v>
      </c>
      <c r="D213" s="19">
        <v>8399417</v>
      </c>
      <c r="E213" s="19">
        <v>8274657.8799999999</v>
      </c>
      <c r="F213" s="19">
        <v>124759</v>
      </c>
      <c r="G213" s="19">
        <v>0</v>
      </c>
      <c r="H213" s="19">
        <v>0</v>
      </c>
      <c r="I213" s="19">
        <v>0</v>
      </c>
      <c r="J213" s="19">
        <v>0</v>
      </c>
      <c r="K213" s="19">
        <v>0</v>
      </c>
      <c r="L213" s="19">
        <v>0</v>
      </c>
      <c r="M213" s="19">
        <v>0</v>
      </c>
      <c r="N213" s="19">
        <v>0</v>
      </c>
      <c r="O213" s="19">
        <v>0</v>
      </c>
      <c r="P213" s="19">
        <v>0</v>
      </c>
      <c r="Q213" s="19">
        <v>0</v>
      </c>
      <c r="R213" s="19">
        <v>0</v>
      </c>
      <c r="S213" s="20">
        <v>5.4999999999999997E-3</v>
      </c>
      <c r="T213" s="20">
        <v>2.8199999999999999E-2</v>
      </c>
      <c r="U213" s="21">
        <v>1975</v>
      </c>
      <c r="V213" s="21">
        <v>2011.068</v>
      </c>
      <c r="W213" s="21">
        <v>56.723999999999997</v>
      </c>
      <c r="X213" s="6">
        <v>11</v>
      </c>
      <c r="Y213" s="6">
        <v>825</v>
      </c>
      <c r="Z213" s="5">
        <v>0.67659999999999998</v>
      </c>
      <c r="AA213" s="5">
        <v>0.58489999999999998</v>
      </c>
      <c r="AB213" s="5">
        <v>0.60809999999999997</v>
      </c>
      <c r="AC213" s="22">
        <v>15.7</v>
      </c>
      <c r="AD213" s="23">
        <v>6</v>
      </c>
      <c r="AE213" s="23">
        <v>3</v>
      </c>
      <c r="AF213" s="24">
        <v>255996170</v>
      </c>
      <c r="AG213" s="25">
        <v>101935.76</v>
      </c>
    </row>
    <row r="214" spans="1:33">
      <c r="A214" s="17">
        <v>117080503</v>
      </c>
      <c r="B214" s="18" t="s">
        <v>367</v>
      </c>
      <c r="C214" s="18" t="s">
        <v>418</v>
      </c>
      <c r="D214" s="19">
        <v>11038430</v>
      </c>
      <c r="E214" s="19">
        <v>10880801.439999999</v>
      </c>
      <c r="F214" s="19">
        <v>157629</v>
      </c>
      <c r="G214" s="19">
        <v>0</v>
      </c>
      <c r="H214" s="19">
        <v>0</v>
      </c>
      <c r="I214" s="19">
        <v>0</v>
      </c>
      <c r="J214" s="19">
        <v>0</v>
      </c>
      <c r="K214" s="19">
        <v>0</v>
      </c>
      <c r="L214" s="19">
        <v>0</v>
      </c>
      <c r="M214" s="19">
        <v>0</v>
      </c>
      <c r="N214" s="19">
        <v>0</v>
      </c>
      <c r="O214" s="19">
        <v>0</v>
      </c>
      <c r="P214" s="19">
        <v>0</v>
      </c>
      <c r="Q214" s="19">
        <v>0</v>
      </c>
      <c r="R214" s="19">
        <v>0</v>
      </c>
      <c r="S214" s="20">
        <v>8.9999999999999998E-4</v>
      </c>
      <c r="T214" s="20">
        <v>1.32E-2</v>
      </c>
      <c r="U214" s="21">
        <v>2181</v>
      </c>
      <c r="V214" s="21">
        <v>2220.029</v>
      </c>
      <c r="W214" s="21">
        <v>29.344999999999999</v>
      </c>
      <c r="X214" s="6">
        <v>2</v>
      </c>
      <c r="Y214" s="6">
        <v>898</v>
      </c>
      <c r="Z214" s="5">
        <v>0.74709999999999999</v>
      </c>
      <c r="AA214" s="5">
        <v>0.66920000000000002</v>
      </c>
      <c r="AB214" s="5">
        <v>0.68340000000000001</v>
      </c>
      <c r="AC214" s="22">
        <v>23.2</v>
      </c>
      <c r="AD214" s="23">
        <v>6</v>
      </c>
      <c r="AE214" s="23">
        <v>3</v>
      </c>
      <c r="AF214" s="24">
        <v>256153702</v>
      </c>
      <c r="AG214" s="25">
        <v>74520.3</v>
      </c>
    </row>
    <row r="215" spans="1:33">
      <c r="A215" s="17">
        <v>121136503</v>
      </c>
      <c r="B215" s="18" t="s">
        <v>580</v>
      </c>
      <c r="C215" s="18" t="s">
        <v>555</v>
      </c>
      <c r="D215" s="19">
        <v>6241862</v>
      </c>
      <c r="E215" s="19">
        <v>6112525.3600000003</v>
      </c>
      <c r="F215" s="19">
        <v>129337</v>
      </c>
      <c r="G215" s="19">
        <v>0</v>
      </c>
      <c r="H215" s="19">
        <v>0</v>
      </c>
      <c r="I215" s="19">
        <v>0</v>
      </c>
      <c r="J215" s="19">
        <v>0</v>
      </c>
      <c r="K215" s="19">
        <v>0</v>
      </c>
      <c r="L215" s="19">
        <v>0</v>
      </c>
      <c r="M215" s="19">
        <v>0</v>
      </c>
      <c r="N215" s="19">
        <v>0</v>
      </c>
      <c r="O215" s="19">
        <v>0</v>
      </c>
      <c r="P215" s="19">
        <v>0</v>
      </c>
      <c r="Q215" s="19">
        <v>0</v>
      </c>
      <c r="R215" s="19">
        <v>0</v>
      </c>
      <c r="S215" s="20">
        <v>4.0000000000000001E-3</v>
      </c>
      <c r="T215" s="20">
        <v>3.1800000000000002E-2</v>
      </c>
      <c r="U215" s="21">
        <v>2009</v>
      </c>
      <c r="V215" s="21">
        <v>2004.9690000000001</v>
      </c>
      <c r="W215" s="21">
        <v>63.794000000000004</v>
      </c>
      <c r="X215" s="6">
        <v>8</v>
      </c>
      <c r="Y215" s="6">
        <v>689</v>
      </c>
      <c r="Z215" s="5">
        <v>0.6169</v>
      </c>
      <c r="AA215" s="5">
        <v>0.59610000000000007</v>
      </c>
      <c r="AB215" s="5">
        <v>0.60129999999999995</v>
      </c>
      <c r="AC215" s="22">
        <v>20</v>
      </c>
      <c r="AD215" s="23">
        <v>6</v>
      </c>
      <c r="AE215" s="23">
        <v>3</v>
      </c>
      <c r="AF215" s="24">
        <v>257275924</v>
      </c>
      <c r="AG215" s="25">
        <v>88260.03</v>
      </c>
    </row>
    <row r="216" spans="1:33">
      <c r="A216" s="17">
        <v>120485603</v>
      </c>
      <c r="B216" s="18" t="s">
        <v>109</v>
      </c>
      <c r="C216" s="18" t="s">
        <v>104</v>
      </c>
      <c r="D216" s="19">
        <v>4559531</v>
      </c>
      <c r="E216" s="19">
        <v>4455834.12</v>
      </c>
      <c r="F216" s="19">
        <v>103697</v>
      </c>
      <c r="G216" s="19">
        <v>0</v>
      </c>
      <c r="H216" s="19">
        <v>0</v>
      </c>
      <c r="I216" s="19">
        <v>0</v>
      </c>
      <c r="J216" s="19">
        <v>0</v>
      </c>
      <c r="K216" s="19">
        <v>0</v>
      </c>
      <c r="L216" s="19">
        <v>0</v>
      </c>
      <c r="M216" s="19">
        <v>0</v>
      </c>
      <c r="N216" s="19">
        <v>0</v>
      </c>
      <c r="O216" s="19">
        <v>0</v>
      </c>
      <c r="P216" s="19">
        <v>0</v>
      </c>
      <c r="Q216" s="19">
        <v>0</v>
      </c>
      <c r="R216" s="19">
        <v>0</v>
      </c>
      <c r="S216" s="20">
        <v>6.4999999999999997E-3</v>
      </c>
      <c r="T216" s="20">
        <v>2.35E-2</v>
      </c>
      <c r="U216" s="21">
        <v>1824</v>
      </c>
      <c r="V216" s="21">
        <v>1832.3689999999999</v>
      </c>
      <c r="W216" s="21">
        <v>43.101999999999997</v>
      </c>
      <c r="X216" s="6">
        <v>12</v>
      </c>
      <c r="Y216" s="6">
        <v>510</v>
      </c>
      <c r="Z216" s="5">
        <v>0.5101</v>
      </c>
      <c r="AA216" s="5">
        <v>0.52639999999999998</v>
      </c>
      <c r="AB216" s="5">
        <v>0.5343</v>
      </c>
      <c r="AC216" s="22">
        <v>19</v>
      </c>
      <c r="AD216" s="23">
        <v>3</v>
      </c>
      <c r="AE216" s="23">
        <v>3</v>
      </c>
      <c r="AF216" s="24">
        <v>259423416</v>
      </c>
      <c r="AG216" s="25">
        <v>69787.8</v>
      </c>
    </row>
    <row r="217" spans="1:33">
      <c r="A217" s="17">
        <v>114068003</v>
      </c>
      <c r="B217" s="18" t="s">
        <v>359</v>
      </c>
      <c r="C217" s="18" t="s">
        <v>609</v>
      </c>
      <c r="D217" s="19">
        <v>3850017</v>
      </c>
      <c r="E217" s="19">
        <v>3773073.52</v>
      </c>
      <c r="F217" s="19">
        <v>76943</v>
      </c>
      <c r="G217" s="19">
        <v>0</v>
      </c>
      <c r="H217" s="19">
        <v>0</v>
      </c>
      <c r="I217" s="19">
        <v>0</v>
      </c>
      <c r="J217" s="19">
        <v>0</v>
      </c>
      <c r="K217" s="19">
        <v>0</v>
      </c>
      <c r="L217" s="19">
        <v>0</v>
      </c>
      <c r="M217" s="19">
        <v>0</v>
      </c>
      <c r="N217" s="19">
        <v>0</v>
      </c>
      <c r="O217" s="19">
        <v>0</v>
      </c>
      <c r="P217" s="19">
        <v>0</v>
      </c>
      <c r="Q217" s="19">
        <v>0</v>
      </c>
      <c r="R217" s="19">
        <v>0</v>
      </c>
      <c r="S217" s="20">
        <v>3.6299999999999999E-2</v>
      </c>
      <c r="T217" s="20">
        <v>3.7400000000000003E-2</v>
      </c>
      <c r="U217" s="21">
        <v>1521</v>
      </c>
      <c r="V217" s="21">
        <v>1543.5640000000001</v>
      </c>
      <c r="W217" s="21">
        <v>57.731999999999992</v>
      </c>
      <c r="X217" s="6">
        <v>56</v>
      </c>
      <c r="Y217" s="6">
        <v>559</v>
      </c>
      <c r="Z217" s="5">
        <v>0.55249999999999999</v>
      </c>
      <c r="AA217" s="5">
        <v>0.46839999999999998</v>
      </c>
      <c r="AB217" s="5">
        <v>0.4768</v>
      </c>
      <c r="AC217" s="22">
        <v>21.9</v>
      </c>
      <c r="AD217" s="23">
        <v>3</v>
      </c>
      <c r="AE217" s="23">
        <v>3</v>
      </c>
      <c r="AF217" s="24">
        <v>259464617</v>
      </c>
      <c r="AG217" s="25">
        <v>135485.07</v>
      </c>
    </row>
    <row r="218" spans="1:33">
      <c r="A218" s="17">
        <v>111312503</v>
      </c>
      <c r="B218" s="18" t="s">
        <v>162</v>
      </c>
      <c r="C218" s="18" t="s">
        <v>539</v>
      </c>
      <c r="D218" s="19">
        <v>7609515</v>
      </c>
      <c r="E218" s="19">
        <v>7472987.54</v>
      </c>
      <c r="F218" s="19">
        <v>136527</v>
      </c>
      <c r="G218" s="19">
        <v>0</v>
      </c>
      <c r="H218" s="19">
        <v>0</v>
      </c>
      <c r="I218" s="19">
        <v>0</v>
      </c>
      <c r="J218" s="19">
        <v>0</v>
      </c>
      <c r="K218" s="19">
        <v>0</v>
      </c>
      <c r="L218" s="19">
        <v>0</v>
      </c>
      <c r="M218" s="19">
        <v>0</v>
      </c>
      <c r="N218" s="19">
        <v>0</v>
      </c>
      <c r="O218" s="19">
        <v>0</v>
      </c>
      <c r="P218" s="19">
        <v>0</v>
      </c>
      <c r="Q218" s="19">
        <v>0</v>
      </c>
      <c r="R218" s="19">
        <v>0</v>
      </c>
      <c r="S218" s="20">
        <v>7.4999999999999997E-3</v>
      </c>
      <c r="T218" s="20">
        <v>4.1399999999999999E-2</v>
      </c>
      <c r="U218" s="21">
        <v>2115</v>
      </c>
      <c r="V218" s="21">
        <v>2145.6469999999999</v>
      </c>
      <c r="W218" s="21">
        <v>88.759999999999991</v>
      </c>
      <c r="X218" s="6">
        <v>16</v>
      </c>
      <c r="Y218" s="6">
        <v>1035</v>
      </c>
      <c r="Z218" s="5">
        <v>0.66159999999999997</v>
      </c>
      <c r="AA218" s="5">
        <v>0.59770000000000001</v>
      </c>
      <c r="AB218" s="5">
        <v>0.58879999999999999</v>
      </c>
      <c r="AC218" s="22">
        <v>12.2</v>
      </c>
      <c r="AD218" s="23">
        <v>6</v>
      </c>
      <c r="AE218" s="23">
        <v>3</v>
      </c>
      <c r="AF218" s="24">
        <v>264380817</v>
      </c>
      <c r="AG218" s="25">
        <v>155088.07</v>
      </c>
    </row>
    <row r="219" spans="1:33">
      <c r="A219" s="17">
        <v>103028833</v>
      </c>
      <c r="B219" s="18" t="s">
        <v>604</v>
      </c>
      <c r="C219" s="18" t="s">
        <v>611</v>
      </c>
      <c r="D219" s="19">
        <v>8578116</v>
      </c>
      <c r="E219" s="19">
        <v>8437947.6099999994</v>
      </c>
      <c r="F219" s="19">
        <v>140168</v>
      </c>
      <c r="G219" s="19">
        <v>0</v>
      </c>
      <c r="H219" s="19">
        <v>0</v>
      </c>
      <c r="I219" s="19">
        <v>0</v>
      </c>
      <c r="J219" s="19">
        <v>0</v>
      </c>
      <c r="K219" s="19">
        <v>0</v>
      </c>
      <c r="L219" s="19">
        <v>0</v>
      </c>
      <c r="M219" s="19">
        <v>0</v>
      </c>
      <c r="N219" s="19">
        <v>0</v>
      </c>
      <c r="O219" s="19">
        <v>0</v>
      </c>
      <c r="P219" s="19">
        <v>0</v>
      </c>
      <c r="Q219" s="19">
        <v>0</v>
      </c>
      <c r="R219" s="19">
        <v>0</v>
      </c>
      <c r="S219" s="20">
        <v>3.0000000000000001E-3</v>
      </c>
      <c r="T219" s="20">
        <v>0.1024</v>
      </c>
      <c r="U219" s="21">
        <v>1997</v>
      </c>
      <c r="V219" s="21">
        <v>2021.83</v>
      </c>
      <c r="W219" s="21">
        <v>207.11400000000003</v>
      </c>
      <c r="X219" s="6">
        <v>6</v>
      </c>
      <c r="Y219" s="6">
        <v>1024</v>
      </c>
      <c r="Z219" s="5">
        <v>0.60260000000000002</v>
      </c>
      <c r="AA219" s="5">
        <v>0.64990000000000003</v>
      </c>
      <c r="AB219" s="5">
        <v>0.64700000000000002</v>
      </c>
      <c r="AC219" s="22">
        <v>22.5</v>
      </c>
      <c r="AD219" s="23">
        <v>2</v>
      </c>
      <c r="AE219" s="23">
        <v>3</v>
      </c>
      <c r="AF219" s="24">
        <v>264457400</v>
      </c>
      <c r="AG219" s="25">
        <v>599805.22</v>
      </c>
    </row>
    <row r="220" spans="1:33">
      <c r="A220" s="17">
        <v>117414203</v>
      </c>
      <c r="B220" s="18" t="s">
        <v>394</v>
      </c>
      <c r="C220" s="18" t="s">
        <v>225</v>
      </c>
      <c r="D220" s="19">
        <v>2769027</v>
      </c>
      <c r="E220" s="19">
        <v>2698809.5</v>
      </c>
      <c r="F220" s="19">
        <v>70217</v>
      </c>
      <c r="G220" s="19">
        <v>0</v>
      </c>
      <c r="H220" s="19">
        <v>0</v>
      </c>
      <c r="I220" s="19">
        <v>0</v>
      </c>
      <c r="J220" s="19">
        <v>0</v>
      </c>
      <c r="K220" s="19">
        <v>0</v>
      </c>
      <c r="L220" s="19">
        <v>0</v>
      </c>
      <c r="M220" s="19">
        <v>0</v>
      </c>
      <c r="N220" s="19">
        <v>0</v>
      </c>
      <c r="O220" s="19">
        <v>0</v>
      </c>
      <c r="P220" s="19">
        <v>0</v>
      </c>
      <c r="Q220" s="19">
        <v>0</v>
      </c>
      <c r="R220" s="19">
        <v>0</v>
      </c>
      <c r="S220" s="20">
        <v>3.3999999999999998E-3</v>
      </c>
      <c r="T220" s="20">
        <v>8.5000000000000006E-3</v>
      </c>
      <c r="U220" s="21">
        <v>1496</v>
      </c>
      <c r="V220" s="21">
        <v>1483.6379999999999</v>
      </c>
      <c r="W220" s="21">
        <v>12.558</v>
      </c>
      <c r="X220" s="6">
        <v>5</v>
      </c>
      <c r="Y220" s="6">
        <v>441</v>
      </c>
      <c r="Z220" s="5">
        <v>0.33360000000000001</v>
      </c>
      <c r="AA220" s="5">
        <v>0.43459999999999999</v>
      </c>
      <c r="AB220" s="5">
        <v>0.45590000000000003</v>
      </c>
      <c r="AC220" s="22">
        <v>17.899999999999999</v>
      </c>
      <c r="AD220" s="23">
        <v>5</v>
      </c>
      <c r="AE220" s="23">
        <v>3</v>
      </c>
      <c r="AF220" s="24">
        <v>266772569</v>
      </c>
      <c r="AG220" s="25">
        <v>39853.29</v>
      </c>
    </row>
    <row r="221" spans="1:33">
      <c r="A221" s="17">
        <v>112672803</v>
      </c>
      <c r="B221" s="18" t="s">
        <v>53</v>
      </c>
      <c r="C221" s="18" t="s">
        <v>613</v>
      </c>
      <c r="D221" s="19">
        <v>2468322</v>
      </c>
      <c r="E221" s="19">
        <v>2388608.62</v>
      </c>
      <c r="F221" s="19">
        <v>79713</v>
      </c>
      <c r="G221" s="19">
        <v>0</v>
      </c>
      <c r="H221" s="19">
        <v>0</v>
      </c>
      <c r="I221" s="19">
        <v>0</v>
      </c>
      <c r="J221" s="19">
        <v>0</v>
      </c>
      <c r="K221" s="19">
        <v>0</v>
      </c>
      <c r="L221" s="19">
        <v>0</v>
      </c>
      <c r="M221" s="19">
        <v>0</v>
      </c>
      <c r="N221" s="19">
        <v>0</v>
      </c>
      <c r="O221" s="19">
        <v>0</v>
      </c>
      <c r="P221" s="19">
        <v>0</v>
      </c>
      <c r="Q221" s="19">
        <v>0</v>
      </c>
      <c r="R221" s="19">
        <v>0</v>
      </c>
      <c r="S221" s="20">
        <v>5.9200000000000003E-2</v>
      </c>
      <c r="T221" s="20">
        <v>5.0599999999999999E-2</v>
      </c>
      <c r="U221" s="21">
        <v>1733</v>
      </c>
      <c r="V221" s="21">
        <v>1721.837</v>
      </c>
      <c r="W221" s="21">
        <v>87.040999999999997</v>
      </c>
      <c r="X221" s="6">
        <v>102</v>
      </c>
      <c r="Y221" s="6">
        <v>1084</v>
      </c>
      <c r="Z221" s="5">
        <v>0.30880000000000002</v>
      </c>
      <c r="AA221" s="5">
        <v>0.4259</v>
      </c>
      <c r="AB221" s="5">
        <v>0.41560000000000002</v>
      </c>
      <c r="AC221" s="22">
        <v>20</v>
      </c>
      <c r="AD221" s="23">
        <v>3</v>
      </c>
      <c r="AE221" s="23">
        <v>3</v>
      </c>
      <c r="AF221" s="24">
        <v>268084777</v>
      </c>
      <c r="AG221" s="25">
        <v>185335.69</v>
      </c>
    </row>
    <row r="222" spans="1:33">
      <c r="A222" s="17">
        <v>105201033</v>
      </c>
      <c r="B222" s="18" t="s">
        <v>265</v>
      </c>
      <c r="C222" s="18" t="s">
        <v>266</v>
      </c>
      <c r="D222" s="19">
        <v>10715093</v>
      </c>
      <c r="E222" s="19">
        <v>10554145.26</v>
      </c>
      <c r="F222" s="19">
        <v>160948</v>
      </c>
      <c r="G222" s="19">
        <v>0</v>
      </c>
      <c r="H222" s="19">
        <v>0</v>
      </c>
      <c r="I222" s="19">
        <v>0</v>
      </c>
      <c r="J222" s="19">
        <v>0</v>
      </c>
      <c r="K222" s="19">
        <v>0</v>
      </c>
      <c r="L222" s="19">
        <v>0</v>
      </c>
      <c r="M222" s="19">
        <v>0</v>
      </c>
      <c r="N222" s="19">
        <v>0</v>
      </c>
      <c r="O222" s="19">
        <v>0</v>
      </c>
      <c r="P222" s="19">
        <v>0</v>
      </c>
      <c r="Q222" s="19">
        <v>0</v>
      </c>
      <c r="R222" s="19">
        <v>0</v>
      </c>
      <c r="S222" s="20">
        <v>0</v>
      </c>
      <c r="T222" s="20">
        <v>2.9100000000000001E-2</v>
      </c>
      <c r="U222" s="21">
        <v>2358</v>
      </c>
      <c r="V222" s="21">
        <v>2422.335</v>
      </c>
      <c r="W222" s="21">
        <v>70.534999999999997</v>
      </c>
      <c r="X222" s="6">
        <v>0</v>
      </c>
      <c r="Y222" s="6">
        <v>1050</v>
      </c>
      <c r="Z222" s="5">
        <v>0.68779999999999997</v>
      </c>
      <c r="AA222" s="5">
        <v>0.63200000000000001</v>
      </c>
      <c r="AB222" s="5">
        <v>0.64180000000000004</v>
      </c>
      <c r="AC222" s="22">
        <v>17.100000000000001</v>
      </c>
      <c r="AD222" s="23">
        <v>6</v>
      </c>
      <c r="AE222" s="23">
        <v>3</v>
      </c>
      <c r="AF222" s="24">
        <v>269325252</v>
      </c>
      <c r="AG222" s="25">
        <v>128550.2</v>
      </c>
    </row>
    <row r="223" spans="1:33">
      <c r="A223" s="17">
        <v>116495003</v>
      </c>
      <c r="B223" s="18" t="s">
        <v>113</v>
      </c>
      <c r="C223" s="18" t="s">
        <v>532</v>
      </c>
      <c r="D223" s="19">
        <v>8817021</v>
      </c>
      <c r="E223" s="19">
        <v>8659250.5399999991</v>
      </c>
      <c r="F223" s="19">
        <v>157770</v>
      </c>
      <c r="G223" s="19">
        <v>0</v>
      </c>
      <c r="H223" s="19">
        <v>0</v>
      </c>
      <c r="I223" s="19">
        <v>0</v>
      </c>
      <c r="J223" s="19">
        <v>0</v>
      </c>
      <c r="K223" s="19">
        <v>0</v>
      </c>
      <c r="L223" s="19">
        <v>0</v>
      </c>
      <c r="M223" s="19">
        <v>0</v>
      </c>
      <c r="N223" s="19">
        <v>0</v>
      </c>
      <c r="O223" s="19">
        <v>0</v>
      </c>
      <c r="P223" s="19">
        <v>0</v>
      </c>
      <c r="Q223" s="19">
        <v>0</v>
      </c>
      <c r="R223" s="19">
        <v>0</v>
      </c>
      <c r="S223" s="20">
        <v>4.3999999999999997E-2</v>
      </c>
      <c r="T223" s="20">
        <v>2.1499999999999998E-2</v>
      </c>
      <c r="U223" s="21">
        <v>2261</v>
      </c>
      <c r="V223" s="21">
        <v>2275.2800000000002</v>
      </c>
      <c r="W223" s="21">
        <v>48.940999999999988</v>
      </c>
      <c r="X223" s="6">
        <v>100</v>
      </c>
      <c r="Y223" s="6">
        <v>1161</v>
      </c>
      <c r="Z223" s="5">
        <v>0.68279999999999996</v>
      </c>
      <c r="AA223" s="5">
        <v>0.64610000000000001</v>
      </c>
      <c r="AB223" s="5">
        <v>0.64190000000000003</v>
      </c>
      <c r="AC223" s="22">
        <v>16.5</v>
      </c>
      <c r="AD223" s="23">
        <v>5</v>
      </c>
      <c r="AE223" s="23">
        <v>3</v>
      </c>
      <c r="AF223" s="24">
        <v>271117495</v>
      </c>
      <c r="AG223" s="25">
        <v>79881.600000000006</v>
      </c>
    </row>
    <row r="224" spans="1:33">
      <c r="A224" s="17">
        <v>101301403</v>
      </c>
      <c r="B224" s="18" t="s">
        <v>500</v>
      </c>
      <c r="C224" s="18" t="s">
        <v>524</v>
      </c>
      <c r="D224" s="19">
        <v>7950326</v>
      </c>
      <c r="E224" s="19">
        <v>7822528.1600000001</v>
      </c>
      <c r="F224" s="19">
        <v>127798</v>
      </c>
      <c r="G224" s="19">
        <v>0</v>
      </c>
      <c r="H224" s="19">
        <v>0</v>
      </c>
      <c r="I224" s="19">
        <v>0</v>
      </c>
      <c r="J224" s="19">
        <v>0</v>
      </c>
      <c r="K224" s="19">
        <v>0</v>
      </c>
      <c r="L224" s="19">
        <v>0</v>
      </c>
      <c r="M224" s="19">
        <v>0</v>
      </c>
      <c r="N224" s="19">
        <v>0</v>
      </c>
      <c r="O224" s="19">
        <v>0</v>
      </c>
      <c r="P224" s="19">
        <v>0</v>
      </c>
      <c r="Q224" s="19">
        <v>0</v>
      </c>
      <c r="R224" s="19">
        <v>0</v>
      </c>
      <c r="S224" s="20">
        <v>1.5E-3</v>
      </c>
      <c r="T224" s="20">
        <v>2.1499999999999998E-2</v>
      </c>
      <c r="U224" s="21">
        <v>1931</v>
      </c>
      <c r="V224" s="21">
        <v>1976.4770000000001</v>
      </c>
      <c r="W224" s="21">
        <v>42.409000000000006</v>
      </c>
      <c r="X224" s="6">
        <v>3</v>
      </c>
      <c r="Y224" s="6">
        <v>735</v>
      </c>
      <c r="Z224" s="5">
        <v>0.59730000000000005</v>
      </c>
      <c r="AA224" s="5">
        <v>0.61280000000000001</v>
      </c>
      <c r="AB224" s="5">
        <v>0.63800000000000001</v>
      </c>
      <c r="AC224" s="22">
        <v>23.1</v>
      </c>
      <c r="AD224" s="23">
        <v>6</v>
      </c>
      <c r="AE224" s="23">
        <v>3</v>
      </c>
      <c r="AF224" s="24">
        <v>274766123</v>
      </c>
      <c r="AG224" s="25">
        <v>99724.95</v>
      </c>
    </row>
    <row r="225" spans="1:33">
      <c r="A225" s="17">
        <v>108051003</v>
      </c>
      <c r="B225" s="18" t="s">
        <v>342</v>
      </c>
      <c r="C225" s="18" t="s">
        <v>424</v>
      </c>
      <c r="D225" s="19">
        <v>7165382</v>
      </c>
      <c r="E225" s="19">
        <v>7024657.0599999996</v>
      </c>
      <c r="F225" s="19">
        <v>140725</v>
      </c>
      <c r="G225" s="19">
        <v>0</v>
      </c>
      <c r="H225" s="19">
        <v>0</v>
      </c>
      <c r="I225" s="19">
        <v>0</v>
      </c>
      <c r="J225" s="19">
        <v>0</v>
      </c>
      <c r="K225" s="19">
        <v>0</v>
      </c>
      <c r="L225" s="19">
        <v>0</v>
      </c>
      <c r="M225" s="19">
        <v>0</v>
      </c>
      <c r="N225" s="19">
        <v>0</v>
      </c>
      <c r="O225" s="19">
        <v>0</v>
      </c>
      <c r="P225" s="19">
        <v>0</v>
      </c>
      <c r="Q225" s="19">
        <v>0</v>
      </c>
      <c r="R225" s="19">
        <v>0</v>
      </c>
      <c r="S225" s="20">
        <v>2.2000000000000001E-3</v>
      </c>
      <c r="T225" s="20">
        <v>0.14810000000000001</v>
      </c>
      <c r="U225" s="21">
        <v>2207</v>
      </c>
      <c r="V225" s="21">
        <v>2233.942</v>
      </c>
      <c r="W225" s="21">
        <v>330.74700000000001</v>
      </c>
      <c r="X225" s="6">
        <v>5</v>
      </c>
      <c r="Y225" s="6">
        <v>695</v>
      </c>
      <c r="Z225" s="5">
        <v>0.66200000000000003</v>
      </c>
      <c r="AA225" s="5">
        <v>0.59040000000000004</v>
      </c>
      <c r="AB225" s="5">
        <v>0.57809999999999995</v>
      </c>
      <c r="AC225" s="22">
        <v>13.2</v>
      </c>
      <c r="AD225" s="23">
        <v>6</v>
      </c>
      <c r="AE225" s="23">
        <v>3</v>
      </c>
      <c r="AF225" s="24">
        <v>276342281</v>
      </c>
      <c r="AG225" s="25">
        <v>42920.87</v>
      </c>
    </row>
    <row r="226" spans="1:33">
      <c r="A226" s="17">
        <v>129547603</v>
      </c>
      <c r="B226" s="18" t="s">
        <v>134</v>
      </c>
      <c r="C226" s="18" t="s">
        <v>625</v>
      </c>
      <c r="D226" s="19">
        <v>6619629</v>
      </c>
      <c r="E226" s="19">
        <v>6488663.5700000003</v>
      </c>
      <c r="F226" s="19">
        <v>130965</v>
      </c>
      <c r="G226" s="19">
        <v>0</v>
      </c>
      <c r="H226" s="19">
        <v>0</v>
      </c>
      <c r="I226" s="19">
        <v>0</v>
      </c>
      <c r="J226" s="19">
        <v>0</v>
      </c>
      <c r="K226" s="19">
        <v>0</v>
      </c>
      <c r="L226" s="19">
        <v>0</v>
      </c>
      <c r="M226" s="19">
        <v>0</v>
      </c>
      <c r="N226" s="19">
        <v>0</v>
      </c>
      <c r="O226" s="19">
        <v>0</v>
      </c>
      <c r="P226" s="19">
        <v>0</v>
      </c>
      <c r="Q226" s="19">
        <v>0</v>
      </c>
      <c r="R226" s="19">
        <v>0</v>
      </c>
      <c r="S226" s="20">
        <v>1.06E-2</v>
      </c>
      <c r="T226" s="20">
        <v>2.8799999999999999E-2</v>
      </c>
      <c r="U226" s="21">
        <v>2069</v>
      </c>
      <c r="V226" s="21">
        <v>2084.4679999999998</v>
      </c>
      <c r="W226" s="21">
        <v>60.108000000000004</v>
      </c>
      <c r="X226" s="6">
        <v>22</v>
      </c>
      <c r="Y226" s="6">
        <v>794</v>
      </c>
      <c r="Z226" s="5">
        <v>0.6129</v>
      </c>
      <c r="AA226" s="5">
        <v>0.58610000000000007</v>
      </c>
      <c r="AB226" s="5">
        <v>0.58520000000000005</v>
      </c>
      <c r="AC226" s="22">
        <v>15.7</v>
      </c>
      <c r="AD226" s="23">
        <v>4</v>
      </c>
      <c r="AE226" s="23">
        <v>3</v>
      </c>
      <c r="AF226" s="24">
        <v>279675484</v>
      </c>
      <c r="AG226" s="25">
        <v>139723.76999999999</v>
      </c>
    </row>
    <row r="227" spans="1:33">
      <c r="A227" s="17">
        <v>112011103</v>
      </c>
      <c r="B227" s="18" t="s">
        <v>447</v>
      </c>
      <c r="C227" s="18" t="s">
        <v>448</v>
      </c>
      <c r="D227" s="19">
        <v>5877774</v>
      </c>
      <c r="E227" s="19">
        <v>5746072.0800000001</v>
      </c>
      <c r="F227" s="19">
        <v>131702</v>
      </c>
      <c r="G227" s="19">
        <v>0</v>
      </c>
      <c r="H227" s="19">
        <v>0</v>
      </c>
      <c r="I227" s="19">
        <v>0</v>
      </c>
      <c r="J227" s="19">
        <v>0</v>
      </c>
      <c r="K227" s="19">
        <v>0</v>
      </c>
      <c r="L227" s="19">
        <v>0</v>
      </c>
      <c r="M227" s="19">
        <v>0</v>
      </c>
      <c r="N227" s="19">
        <v>0</v>
      </c>
      <c r="O227" s="19">
        <v>0</v>
      </c>
      <c r="P227" s="19">
        <v>0</v>
      </c>
      <c r="Q227" s="19">
        <v>0</v>
      </c>
      <c r="R227" s="19">
        <v>0</v>
      </c>
      <c r="S227" s="20">
        <v>3.6400000000000002E-2</v>
      </c>
      <c r="T227" s="20">
        <v>3.2199999999999999E-2</v>
      </c>
      <c r="U227" s="21">
        <v>2043</v>
      </c>
      <c r="V227" s="21">
        <v>2060.114</v>
      </c>
      <c r="W227" s="21">
        <v>66.307000000000002</v>
      </c>
      <c r="X227" s="6">
        <v>75</v>
      </c>
      <c r="Y227" s="6">
        <v>732</v>
      </c>
      <c r="Z227" s="5">
        <v>0.59650000000000003</v>
      </c>
      <c r="AA227" s="5">
        <v>0.59689999999999999</v>
      </c>
      <c r="AB227" s="5">
        <v>0.59130000000000005</v>
      </c>
      <c r="AC227" s="22">
        <v>18</v>
      </c>
      <c r="AD227" s="23">
        <v>5</v>
      </c>
      <c r="AE227" s="23">
        <v>3</v>
      </c>
      <c r="AF227" s="24">
        <v>280777230</v>
      </c>
      <c r="AG227" s="25">
        <v>66766.73</v>
      </c>
    </row>
    <row r="228" spans="1:33">
      <c r="A228" s="17">
        <v>107658903</v>
      </c>
      <c r="B228" s="18" t="s">
        <v>45</v>
      </c>
      <c r="C228" s="18" t="s">
        <v>549</v>
      </c>
      <c r="D228" s="19">
        <v>9436957</v>
      </c>
      <c r="E228" s="19">
        <v>9285446</v>
      </c>
      <c r="F228" s="19">
        <v>151511</v>
      </c>
      <c r="G228" s="19">
        <v>0</v>
      </c>
      <c r="H228" s="19">
        <v>0</v>
      </c>
      <c r="I228" s="19">
        <v>0</v>
      </c>
      <c r="J228" s="19">
        <v>0</v>
      </c>
      <c r="K228" s="19">
        <v>0</v>
      </c>
      <c r="L228" s="19">
        <v>0</v>
      </c>
      <c r="M228" s="19">
        <v>0</v>
      </c>
      <c r="N228" s="19">
        <v>0</v>
      </c>
      <c r="O228" s="19">
        <v>0</v>
      </c>
      <c r="P228" s="19">
        <v>0</v>
      </c>
      <c r="Q228" s="19">
        <v>0</v>
      </c>
      <c r="R228" s="19">
        <v>0</v>
      </c>
      <c r="S228" s="20">
        <v>0</v>
      </c>
      <c r="T228" s="20">
        <v>2.58E-2</v>
      </c>
      <c r="U228" s="21">
        <v>2175</v>
      </c>
      <c r="V228" s="21">
        <v>2222.2069999999999</v>
      </c>
      <c r="W228" s="21">
        <v>57.292000000000002</v>
      </c>
      <c r="X228" s="6">
        <v>0</v>
      </c>
      <c r="Y228" s="6">
        <v>902</v>
      </c>
      <c r="Z228" s="5">
        <v>0.67020000000000002</v>
      </c>
      <c r="AA228" s="5">
        <v>0.64500000000000002</v>
      </c>
      <c r="AB228" s="5">
        <v>0.65739999999999998</v>
      </c>
      <c r="AC228" s="22">
        <v>16.2</v>
      </c>
      <c r="AD228" s="23">
        <v>3</v>
      </c>
      <c r="AE228" s="23">
        <v>3</v>
      </c>
      <c r="AF228" s="24">
        <v>283843245</v>
      </c>
      <c r="AG228" s="25">
        <v>78978.61</v>
      </c>
    </row>
    <row r="229" spans="1:33">
      <c r="A229" s="17">
        <v>101633903</v>
      </c>
      <c r="B229" s="18" t="s">
        <v>24</v>
      </c>
      <c r="C229" s="18" t="s">
        <v>567</v>
      </c>
      <c r="D229" s="19">
        <v>9985495</v>
      </c>
      <c r="E229" s="19">
        <v>9870129.1300000008</v>
      </c>
      <c r="F229" s="19">
        <v>115366</v>
      </c>
      <c r="G229" s="19">
        <v>0</v>
      </c>
      <c r="H229" s="19">
        <v>0</v>
      </c>
      <c r="I229" s="19">
        <v>0</v>
      </c>
      <c r="J229" s="19">
        <v>0</v>
      </c>
      <c r="K229" s="19">
        <v>0</v>
      </c>
      <c r="L229" s="19">
        <v>0</v>
      </c>
      <c r="M229" s="19">
        <v>0</v>
      </c>
      <c r="N229" s="19">
        <v>0</v>
      </c>
      <c r="O229" s="19">
        <v>0</v>
      </c>
      <c r="P229" s="19">
        <v>0</v>
      </c>
      <c r="Q229" s="19">
        <v>0</v>
      </c>
      <c r="R229" s="19">
        <v>0</v>
      </c>
      <c r="S229" s="20">
        <v>0</v>
      </c>
      <c r="T229" s="20">
        <v>2.6200000000000001E-2</v>
      </c>
      <c r="U229" s="21">
        <v>1932</v>
      </c>
      <c r="V229" s="21">
        <v>1970.1369999999999</v>
      </c>
      <c r="W229" s="21">
        <v>51.556999999999995</v>
      </c>
      <c r="X229" s="6">
        <v>0</v>
      </c>
      <c r="Y229" s="6">
        <v>683</v>
      </c>
      <c r="Z229" s="5">
        <v>0.72550000000000003</v>
      </c>
      <c r="AA229" s="5">
        <v>0.55289999999999995</v>
      </c>
      <c r="AB229" s="5">
        <v>0.61180000000000001</v>
      </c>
      <c r="AC229" s="22">
        <v>15.9</v>
      </c>
      <c r="AD229" s="23">
        <v>4</v>
      </c>
      <c r="AE229" s="23">
        <v>3</v>
      </c>
      <c r="AF229" s="24">
        <v>284559154</v>
      </c>
      <c r="AG229" s="25">
        <v>74496.59</v>
      </c>
    </row>
    <row r="230" spans="1:33">
      <c r="A230" s="17">
        <v>107651603</v>
      </c>
      <c r="B230" s="18" t="s">
        <v>34</v>
      </c>
      <c r="C230" s="18" t="s">
        <v>549</v>
      </c>
      <c r="D230" s="19">
        <v>10913477</v>
      </c>
      <c r="E230" s="19">
        <v>10756850.970000001</v>
      </c>
      <c r="F230" s="19">
        <v>156626</v>
      </c>
      <c r="G230" s="19">
        <v>0</v>
      </c>
      <c r="H230" s="19">
        <v>0</v>
      </c>
      <c r="I230" s="19">
        <v>0</v>
      </c>
      <c r="J230" s="19">
        <v>0</v>
      </c>
      <c r="K230" s="19">
        <v>0</v>
      </c>
      <c r="L230" s="19">
        <v>0</v>
      </c>
      <c r="M230" s="19">
        <v>0</v>
      </c>
      <c r="N230" s="19">
        <v>0</v>
      </c>
      <c r="O230" s="19">
        <v>0</v>
      </c>
      <c r="P230" s="19">
        <v>0</v>
      </c>
      <c r="Q230" s="19">
        <v>0</v>
      </c>
      <c r="R230" s="19">
        <v>0</v>
      </c>
      <c r="S230" s="20">
        <v>8.9999999999999998E-4</v>
      </c>
      <c r="T230" s="20">
        <v>2.5700000000000001E-2</v>
      </c>
      <c r="U230" s="21">
        <v>2199</v>
      </c>
      <c r="V230" s="21">
        <v>2261.7939999999999</v>
      </c>
      <c r="W230" s="21">
        <v>58.12</v>
      </c>
      <c r="X230" s="6">
        <v>2</v>
      </c>
      <c r="Y230" s="6">
        <v>966</v>
      </c>
      <c r="Z230" s="5">
        <v>0.6774</v>
      </c>
      <c r="AA230" s="5">
        <v>0.65949999999999998</v>
      </c>
      <c r="AB230" s="5">
        <v>0.65920000000000001</v>
      </c>
      <c r="AC230" s="22">
        <v>16.2</v>
      </c>
      <c r="AD230" s="23">
        <v>3</v>
      </c>
      <c r="AE230" s="23">
        <v>3</v>
      </c>
      <c r="AF230" s="24">
        <v>286861215</v>
      </c>
      <c r="AG230" s="25">
        <v>89227.48</v>
      </c>
    </row>
    <row r="231" spans="1:33">
      <c r="A231" s="17">
        <v>115506003</v>
      </c>
      <c r="B231" s="18" t="s">
        <v>119</v>
      </c>
      <c r="C231" s="18" t="s">
        <v>117</v>
      </c>
      <c r="D231" s="19">
        <v>7856060</v>
      </c>
      <c r="E231" s="19">
        <v>7745178.4000000004</v>
      </c>
      <c r="F231" s="19">
        <v>110882</v>
      </c>
      <c r="G231" s="19">
        <v>0</v>
      </c>
      <c r="H231" s="19">
        <v>0</v>
      </c>
      <c r="I231" s="19">
        <v>0</v>
      </c>
      <c r="J231" s="19">
        <v>0</v>
      </c>
      <c r="K231" s="19">
        <v>0</v>
      </c>
      <c r="L231" s="19">
        <v>0</v>
      </c>
      <c r="M231" s="19">
        <v>0</v>
      </c>
      <c r="N231" s="19">
        <v>0</v>
      </c>
      <c r="O231" s="19">
        <v>0</v>
      </c>
      <c r="P231" s="19">
        <v>0</v>
      </c>
      <c r="Q231" s="19">
        <v>0</v>
      </c>
      <c r="R231" s="19">
        <v>0</v>
      </c>
      <c r="S231" s="20">
        <v>3.8E-3</v>
      </c>
      <c r="T231" s="20">
        <v>3.5799999999999998E-2</v>
      </c>
      <c r="U231" s="21">
        <v>1799</v>
      </c>
      <c r="V231" s="21">
        <v>1852.8409999999999</v>
      </c>
      <c r="W231" s="21">
        <v>66.296000000000006</v>
      </c>
      <c r="X231" s="6">
        <v>7</v>
      </c>
      <c r="Y231" s="6">
        <v>600</v>
      </c>
      <c r="Z231" s="5">
        <v>0.6603</v>
      </c>
      <c r="AA231" s="5">
        <v>0.57069999999999999</v>
      </c>
      <c r="AB231" s="5">
        <v>0.57720000000000005</v>
      </c>
      <c r="AC231" s="22">
        <v>19.7</v>
      </c>
      <c r="AD231" s="23">
        <v>6</v>
      </c>
      <c r="AE231" s="23">
        <v>3</v>
      </c>
      <c r="AF231" s="24">
        <v>288923797</v>
      </c>
      <c r="AG231" s="25">
        <v>137599.85</v>
      </c>
    </row>
    <row r="232" spans="1:33">
      <c r="A232" s="17">
        <v>108111303</v>
      </c>
      <c r="B232" s="18" t="s">
        <v>393</v>
      </c>
      <c r="C232" s="18" t="s">
        <v>618</v>
      </c>
      <c r="D232" s="19">
        <v>7142680</v>
      </c>
      <c r="E232" s="19">
        <v>7028207.1500000004</v>
      </c>
      <c r="F232" s="19">
        <v>114473</v>
      </c>
      <c r="G232" s="19">
        <v>0</v>
      </c>
      <c r="H232" s="19">
        <v>0</v>
      </c>
      <c r="I232" s="19">
        <v>0</v>
      </c>
      <c r="J232" s="19">
        <v>0</v>
      </c>
      <c r="K232" s="19">
        <v>0</v>
      </c>
      <c r="L232" s="19">
        <v>0</v>
      </c>
      <c r="M232" s="19">
        <v>0</v>
      </c>
      <c r="N232" s="19">
        <v>0</v>
      </c>
      <c r="O232" s="19">
        <v>0</v>
      </c>
      <c r="P232" s="19">
        <v>0</v>
      </c>
      <c r="Q232" s="19">
        <v>0</v>
      </c>
      <c r="R232" s="19">
        <v>0</v>
      </c>
      <c r="S232" s="20">
        <v>1.1000000000000001E-3</v>
      </c>
      <c r="T232" s="20">
        <v>1.7399999999999999E-2</v>
      </c>
      <c r="U232" s="21">
        <v>1782</v>
      </c>
      <c r="V232" s="21">
        <v>1793.422</v>
      </c>
      <c r="W232" s="21">
        <v>31.117999999999999</v>
      </c>
      <c r="X232" s="6">
        <v>2</v>
      </c>
      <c r="Y232" s="6">
        <v>564</v>
      </c>
      <c r="Z232" s="5">
        <v>0.68930000000000002</v>
      </c>
      <c r="AA232" s="5">
        <v>0.5948</v>
      </c>
      <c r="AB232" s="5">
        <v>0.5958</v>
      </c>
      <c r="AC232" s="22">
        <v>14.6</v>
      </c>
      <c r="AD232" s="23">
        <v>4</v>
      </c>
      <c r="AE232" s="23">
        <v>3</v>
      </c>
      <c r="AF232" s="24">
        <v>290473842</v>
      </c>
      <c r="AG232" s="25">
        <v>37686.58</v>
      </c>
    </row>
    <row r="233" spans="1:33">
      <c r="A233" s="17">
        <v>119352203</v>
      </c>
      <c r="B233" s="18" t="s">
        <v>176</v>
      </c>
      <c r="C233" s="18" t="s">
        <v>527</v>
      </c>
      <c r="D233" s="19">
        <v>4056096</v>
      </c>
      <c r="E233" s="19">
        <v>3969772.49</v>
      </c>
      <c r="F233" s="19">
        <v>86324</v>
      </c>
      <c r="G233" s="19">
        <v>0</v>
      </c>
      <c r="H233" s="19">
        <v>0</v>
      </c>
      <c r="I233" s="19">
        <v>0</v>
      </c>
      <c r="J233" s="19">
        <v>0</v>
      </c>
      <c r="K233" s="19">
        <v>0</v>
      </c>
      <c r="L233" s="19">
        <v>0</v>
      </c>
      <c r="M233" s="19">
        <v>0</v>
      </c>
      <c r="N233" s="19">
        <v>0</v>
      </c>
      <c r="O233" s="19">
        <v>0</v>
      </c>
      <c r="P233" s="19">
        <v>0</v>
      </c>
      <c r="Q233" s="19">
        <v>0</v>
      </c>
      <c r="R233" s="19">
        <v>0</v>
      </c>
      <c r="S233" s="20">
        <v>2.5000000000000001E-3</v>
      </c>
      <c r="T233" s="20">
        <v>9.7000000000000003E-3</v>
      </c>
      <c r="U233" s="21">
        <v>1538</v>
      </c>
      <c r="V233" s="21">
        <v>1569.415</v>
      </c>
      <c r="W233" s="21">
        <v>15.276</v>
      </c>
      <c r="X233" s="6">
        <v>4</v>
      </c>
      <c r="Y233" s="6">
        <v>559</v>
      </c>
      <c r="Z233" s="5">
        <v>0.45219999999999999</v>
      </c>
      <c r="AA233" s="5">
        <v>0.51970000000000005</v>
      </c>
      <c r="AB233" s="5">
        <v>0.53029999999999999</v>
      </c>
      <c r="AC233" s="22">
        <v>15.9</v>
      </c>
      <c r="AD233" s="23">
        <v>3</v>
      </c>
      <c r="AE233" s="23">
        <v>3</v>
      </c>
      <c r="AF233" s="24">
        <v>294161961</v>
      </c>
      <c r="AG233" s="25">
        <v>10916.54</v>
      </c>
    </row>
    <row r="234" spans="1:33">
      <c r="A234" s="17">
        <v>104432903</v>
      </c>
      <c r="B234" s="18" t="s">
        <v>401</v>
      </c>
      <c r="C234" s="18" t="s">
        <v>620</v>
      </c>
      <c r="D234" s="19">
        <v>7996440</v>
      </c>
      <c r="E234" s="19">
        <v>7859326.8200000003</v>
      </c>
      <c r="F234" s="19">
        <v>137113</v>
      </c>
      <c r="G234" s="19">
        <v>0</v>
      </c>
      <c r="H234" s="19">
        <v>0</v>
      </c>
      <c r="I234" s="19">
        <v>0</v>
      </c>
      <c r="J234" s="19">
        <v>0</v>
      </c>
      <c r="K234" s="19">
        <v>0</v>
      </c>
      <c r="L234" s="19">
        <v>0</v>
      </c>
      <c r="M234" s="19">
        <v>0</v>
      </c>
      <c r="N234" s="19">
        <v>0</v>
      </c>
      <c r="O234" s="19">
        <v>0</v>
      </c>
      <c r="P234" s="19">
        <v>0</v>
      </c>
      <c r="Q234" s="19">
        <v>0</v>
      </c>
      <c r="R234" s="19">
        <v>0</v>
      </c>
      <c r="S234" s="20">
        <v>1.1599999999999999E-2</v>
      </c>
      <c r="T234" s="20">
        <v>2.35E-2</v>
      </c>
      <c r="U234" s="21">
        <v>2117</v>
      </c>
      <c r="V234" s="21">
        <v>2155.4229999999998</v>
      </c>
      <c r="W234" s="21">
        <v>50.753</v>
      </c>
      <c r="X234" s="6">
        <v>25</v>
      </c>
      <c r="Y234" s="6">
        <v>635</v>
      </c>
      <c r="Z234" s="5">
        <v>0.66259999999999997</v>
      </c>
      <c r="AA234" s="5">
        <v>0.59970000000000001</v>
      </c>
      <c r="AB234" s="5">
        <v>0.60950000000000004</v>
      </c>
      <c r="AC234" s="22">
        <v>14.8</v>
      </c>
      <c r="AD234" s="23">
        <v>5</v>
      </c>
      <c r="AE234" s="23">
        <v>3</v>
      </c>
      <c r="AF234" s="24">
        <v>294359526</v>
      </c>
      <c r="AG234" s="25">
        <v>100329.86</v>
      </c>
    </row>
    <row r="235" spans="1:33">
      <c r="A235" s="17">
        <v>108112502</v>
      </c>
      <c r="B235" s="18" t="s">
        <v>534</v>
      </c>
      <c r="C235" s="18" t="s">
        <v>618</v>
      </c>
      <c r="D235" s="19">
        <v>16731025</v>
      </c>
      <c r="E235" s="19">
        <v>16465728.789999999</v>
      </c>
      <c r="F235" s="19">
        <v>265296</v>
      </c>
      <c r="G235" s="19">
        <v>0</v>
      </c>
      <c r="H235" s="19">
        <v>0</v>
      </c>
      <c r="I235" s="19">
        <v>0</v>
      </c>
      <c r="J235" s="19">
        <v>0</v>
      </c>
      <c r="K235" s="19">
        <v>0</v>
      </c>
      <c r="L235" s="19">
        <v>0</v>
      </c>
      <c r="M235" s="19">
        <v>0</v>
      </c>
      <c r="N235" s="19">
        <v>0</v>
      </c>
      <c r="O235" s="19">
        <v>0</v>
      </c>
      <c r="P235" s="19">
        <v>0</v>
      </c>
      <c r="Q235" s="19">
        <v>0</v>
      </c>
      <c r="R235" s="19">
        <v>0</v>
      </c>
      <c r="S235" s="20">
        <v>6.3E-3</v>
      </c>
      <c r="T235" s="20">
        <v>3.4200000000000001E-2</v>
      </c>
      <c r="U235" s="21">
        <v>3196</v>
      </c>
      <c r="V235" s="21">
        <v>3197.886</v>
      </c>
      <c r="W235" s="21">
        <v>109.503</v>
      </c>
      <c r="X235" s="6">
        <v>20</v>
      </c>
      <c r="Y235" s="6">
        <v>2497</v>
      </c>
      <c r="Z235" s="5">
        <v>0.69359999999999999</v>
      </c>
      <c r="AA235" s="5">
        <v>0.76859999999999995</v>
      </c>
      <c r="AB235" s="5">
        <v>0.76949999999999996</v>
      </c>
      <c r="AC235" s="22">
        <v>17.2</v>
      </c>
      <c r="AD235" s="23">
        <v>4</v>
      </c>
      <c r="AE235" s="23">
        <v>2</v>
      </c>
      <c r="AF235" s="24">
        <v>296867635</v>
      </c>
      <c r="AG235" s="25">
        <v>158350.73000000001</v>
      </c>
    </row>
    <row r="236" spans="1:33">
      <c r="A236" s="17">
        <v>106612203</v>
      </c>
      <c r="B236" s="18" t="s">
        <v>324</v>
      </c>
      <c r="C236" s="18" t="s">
        <v>515</v>
      </c>
      <c r="D236" s="19">
        <v>11216886</v>
      </c>
      <c r="E236" s="19">
        <v>11067662.65</v>
      </c>
      <c r="F236" s="19">
        <v>149223</v>
      </c>
      <c r="G236" s="19">
        <v>0</v>
      </c>
      <c r="H236" s="19">
        <v>0</v>
      </c>
      <c r="I236" s="19">
        <v>0</v>
      </c>
      <c r="J236" s="19">
        <v>0</v>
      </c>
      <c r="K236" s="19">
        <v>0</v>
      </c>
      <c r="L236" s="19">
        <v>0</v>
      </c>
      <c r="M236" s="19">
        <v>0</v>
      </c>
      <c r="N236" s="19">
        <v>0</v>
      </c>
      <c r="O236" s="19">
        <v>0</v>
      </c>
      <c r="P236" s="19">
        <v>0</v>
      </c>
      <c r="Q236" s="19">
        <v>0</v>
      </c>
      <c r="R236" s="19">
        <v>0</v>
      </c>
      <c r="S236" s="20">
        <v>3.8E-3</v>
      </c>
      <c r="T236" s="20">
        <v>3.4099999999999998E-2</v>
      </c>
      <c r="U236" s="21">
        <v>2037</v>
      </c>
      <c r="V236" s="21">
        <v>2086.9299999999998</v>
      </c>
      <c r="W236" s="21">
        <v>71.144999999999996</v>
      </c>
      <c r="X236" s="6">
        <v>8</v>
      </c>
      <c r="Y236" s="6">
        <v>907</v>
      </c>
      <c r="Z236" s="5">
        <v>0.72260000000000002</v>
      </c>
      <c r="AA236" s="5">
        <v>0.67830000000000001</v>
      </c>
      <c r="AB236" s="5">
        <v>0.66839999999999999</v>
      </c>
      <c r="AC236" s="22">
        <v>19.2</v>
      </c>
      <c r="AD236" s="23">
        <v>6</v>
      </c>
      <c r="AE236" s="23">
        <v>3</v>
      </c>
      <c r="AF236" s="24">
        <v>297617101</v>
      </c>
      <c r="AG236" s="25">
        <v>168922.68</v>
      </c>
    </row>
    <row r="237" spans="1:33">
      <c r="A237" s="17">
        <v>114060853</v>
      </c>
      <c r="B237" s="18" t="s">
        <v>348</v>
      </c>
      <c r="C237" s="18" t="s">
        <v>609</v>
      </c>
      <c r="D237" s="19">
        <v>3932370</v>
      </c>
      <c r="E237" s="19">
        <v>3849171.23</v>
      </c>
      <c r="F237" s="19">
        <v>83199</v>
      </c>
      <c r="G237" s="19">
        <v>0</v>
      </c>
      <c r="H237" s="19">
        <v>0</v>
      </c>
      <c r="I237" s="19">
        <v>0</v>
      </c>
      <c r="J237" s="19">
        <v>0</v>
      </c>
      <c r="K237" s="19">
        <v>0</v>
      </c>
      <c r="L237" s="19">
        <v>0</v>
      </c>
      <c r="M237" s="19">
        <v>0</v>
      </c>
      <c r="N237" s="19">
        <v>0</v>
      </c>
      <c r="O237" s="19">
        <v>0</v>
      </c>
      <c r="P237" s="19">
        <v>0</v>
      </c>
      <c r="Q237" s="19">
        <v>0</v>
      </c>
      <c r="R237" s="19">
        <v>0</v>
      </c>
      <c r="S237" s="20">
        <v>5.9999999999999995E-4</v>
      </c>
      <c r="T237" s="20">
        <v>1.8200000000000001E-2</v>
      </c>
      <c r="U237" s="21">
        <v>1651</v>
      </c>
      <c r="V237" s="21">
        <v>1688.028</v>
      </c>
      <c r="W237" s="21">
        <v>30.758000000000003</v>
      </c>
      <c r="X237" s="6">
        <v>1</v>
      </c>
      <c r="Y237" s="6">
        <v>278</v>
      </c>
      <c r="Z237" s="5">
        <v>0.49009999999999998</v>
      </c>
      <c r="AA237" s="5">
        <v>0.46660000000000001</v>
      </c>
      <c r="AB237" s="5">
        <v>0.48470000000000002</v>
      </c>
      <c r="AC237" s="22">
        <v>22.4</v>
      </c>
      <c r="AD237" s="23">
        <v>3</v>
      </c>
      <c r="AE237" s="23">
        <v>3</v>
      </c>
      <c r="AF237" s="24">
        <v>299987635</v>
      </c>
      <c r="AG237" s="25">
        <v>105235.13</v>
      </c>
    </row>
    <row r="238" spans="1:33">
      <c r="A238" s="17">
        <v>117414003</v>
      </c>
      <c r="B238" s="18" t="s">
        <v>226</v>
      </c>
      <c r="C238" s="18" t="s">
        <v>225</v>
      </c>
      <c r="D238" s="19">
        <v>12572780</v>
      </c>
      <c r="E238" s="19">
        <v>12378942.449999999</v>
      </c>
      <c r="F238" s="19">
        <v>193838</v>
      </c>
      <c r="G238" s="19">
        <v>0</v>
      </c>
      <c r="H238" s="19">
        <v>0</v>
      </c>
      <c r="I238" s="19">
        <v>0</v>
      </c>
      <c r="J238" s="19">
        <v>0</v>
      </c>
      <c r="K238" s="19">
        <v>0</v>
      </c>
      <c r="L238" s="19">
        <v>0</v>
      </c>
      <c r="M238" s="19">
        <v>0</v>
      </c>
      <c r="N238" s="19">
        <v>0</v>
      </c>
      <c r="O238" s="19">
        <v>0</v>
      </c>
      <c r="P238" s="19">
        <v>0</v>
      </c>
      <c r="Q238" s="19">
        <v>0</v>
      </c>
      <c r="R238" s="19">
        <v>0</v>
      </c>
      <c r="S238" s="20">
        <v>4.0000000000000002E-4</v>
      </c>
      <c r="T238" s="20">
        <v>4.2099999999999999E-2</v>
      </c>
      <c r="U238" s="21">
        <v>2726</v>
      </c>
      <c r="V238" s="21">
        <v>2762.4549999999999</v>
      </c>
      <c r="W238" s="21">
        <v>116.31599999999999</v>
      </c>
      <c r="X238" s="6">
        <v>1</v>
      </c>
      <c r="Y238" s="6">
        <v>1093</v>
      </c>
      <c r="Z238" s="5">
        <v>0.7359</v>
      </c>
      <c r="AA238" s="5">
        <v>0.65839999999999999</v>
      </c>
      <c r="AB238" s="5">
        <v>0.66910000000000003</v>
      </c>
      <c r="AC238" s="22">
        <v>16.8</v>
      </c>
      <c r="AD238" s="23">
        <v>5</v>
      </c>
      <c r="AE238" s="23">
        <v>3</v>
      </c>
      <c r="AF238" s="24">
        <v>300662805</v>
      </c>
      <c r="AG238" s="25">
        <v>227500.34</v>
      </c>
    </row>
    <row r="239" spans="1:33">
      <c r="A239" s="17">
        <v>105253903</v>
      </c>
      <c r="B239" s="18" t="s">
        <v>306</v>
      </c>
      <c r="C239" s="18" t="s">
        <v>509</v>
      </c>
      <c r="D239" s="19">
        <v>10203777</v>
      </c>
      <c r="E239" s="19">
        <v>10070047.24</v>
      </c>
      <c r="F239" s="19">
        <v>133730</v>
      </c>
      <c r="G239" s="19">
        <v>0</v>
      </c>
      <c r="H239" s="19">
        <v>0</v>
      </c>
      <c r="I239" s="19">
        <v>0</v>
      </c>
      <c r="J239" s="19">
        <v>0</v>
      </c>
      <c r="K239" s="19">
        <v>0</v>
      </c>
      <c r="L239" s="19">
        <v>0</v>
      </c>
      <c r="M239" s="19">
        <v>0</v>
      </c>
      <c r="N239" s="19">
        <v>0</v>
      </c>
      <c r="O239" s="19">
        <v>0</v>
      </c>
      <c r="P239" s="19">
        <v>0</v>
      </c>
      <c r="Q239" s="19">
        <v>0</v>
      </c>
      <c r="R239" s="19">
        <v>0</v>
      </c>
      <c r="S239" s="20">
        <v>2.3E-3</v>
      </c>
      <c r="T239" s="20">
        <v>1.17E-2</v>
      </c>
      <c r="U239" s="21">
        <v>2146</v>
      </c>
      <c r="V239" s="21">
        <v>2178.6509999999998</v>
      </c>
      <c r="W239" s="21">
        <v>25.533000000000001</v>
      </c>
      <c r="X239" s="6">
        <v>5</v>
      </c>
      <c r="Y239" s="6">
        <v>636</v>
      </c>
      <c r="Z239" s="5">
        <v>0.68759999999999999</v>
      </c>
      <c r="AA239" s="5">
        <v>0.57699999999999996</v>
      </c>
      <c r="AB239" s="5">
        <v>0.57699999999999996</v>
      </c>
      <c r="AC239" s="22">
        <v>14.2</v>
      </c>
      <c r="AD239" s="23">
        <v>3</v>
      </c>
      <c r="AE239" s="23">
        <v>3</v>
      </c>
      <c r="AF239" s="24">
        <v>301053743</v>
      </c>
      <c r="AG239" s="25">
        <v>53885.760000000002</v>
      </c>
    </row>
    <row r="240" spans="1:33">
      <c r="A240" s="17">
        <v>107650703</v>
      </c>
      <c r="B240" s="18" t="s">
        <v>33</v>
      </c>
      <c r="C240" s="18" t="s">
        <v>549</v>
      </c>
      <c r="D240" s="19">
        <v>5593005</v>
      </c>
      <c r="E240" s="19">
        <v>5478612.7400000002</v>
      </c>
      <c r="F240" s="19">
        <v>114392</v>
      </c>
      <c r="G240" s="19">
        <v>0</v>
      </c>
      <c r="H240" s="19">
        <v>0</v>
      </c>
      <c r="I240" s="19">
        <v>0</v>
      </c>
      <c r="J240" s="19">
        <v>0</v>
      </c>
      <c r="K240" s="19">
        <v>0</v>
      </c>
      <c r="L240" s="19">
        <v>0</v>
      </c>
      <c r="M240" s="19">
        <v>0</v>
      </c>
      <c r="N240" s="19">
        <v>0</v>
      </c>
      <c r="O240" s="19">
        <v>0</v>
      </c>
      <c r="P240" s="19">
        <v>0</v>
      </c>
      <c r="Q240" s="19">
        <v>0</v>
      </c>
      <c r="R240" s="19">
        <v>0</v>
      </c>
      <c r="S240" s="20">
        <v>6.7999999999999996E-3</v>
      </c>
      <c r="T240" s="20">
        <v>1.61E-2</v>
      </c>
      <c r="U240" s="21">
        <v>1875</v>
      </c>
      <c r="V240" s="21">
        <v>1907.614</v>
      </c>
      <c r="W240" s="21">
        <v>30.802</v>
      </c>
      <c r="X240" s="6">
        <v>13</v>
      </c>
      <c r="Y240" s="6">
        <v>528</v>
      </c>
      <c r="Z240" s="5">
        <v>0.52100000000000002</v>
      </c>
      <c r="AA240" s="5">
        <v>0.56489999999999996</v>
      </c>
      <c r="AB240" s="5">
        <v>0.56359999999999999</v>
      </c>
      <c r="AC240" s="22">
        <v>19.2</v>
      </c>
      <c r="AD240" s="23">
        <v>3</v>
      </c>
      <c r="AE240" s="23">
        <v>3</v>
      </c>
      <c r="AF240" s="24">
        <v>301784772</v>
      </c>
      <c r="AG240" s="25">
        <v>89060.3</v>
      </c>
    </row>
    <row r="241" spans="1:33">
      <c r="A241" s="17">
        <v>110171003</v>
      </c>
      <c r="B241" s="18" t="s">
        <v>253</v>
      </c>
      <c r="C241" s="18" t="s">
        <v>517</v>
      </c>
      <c r="D241" s="19">
        <v>12062859</v>
      </c>
      <c r="E241" s="19">
        <v>11891645.310000001</v>
      </c>
      <c r="F241" s="19">
        <v>171214</v>
      </c>
      <c r="G241" s="19">
        <v>0</v>
      </c>
      <c r="H241" s="19">
        <v>0</v>
      </c>
      <c r="I241" s="19">
        <v>0</v>
      </c>
      <c r="J241" s="19">
        <v>0</v>
      </c>
      <c r="K241" s="19">
        <v>0</v>
      </c>
      <c r="L241" s="19">
        <v>0</v>
      </c>
      <c r="M241" s="19">
        <v>0</v>
      </c>
      <c r="N241" s="19">
        <v>0</v>
      </c>
      <c r="O241" s="19">
        <v>0</v>
      </c>
      <c r="P241" s="19">
        <v>0</v>
      </c>
      <c r="Q241" s="19">
        <v>0</v>
      </c>
      <c r="R241" s="19">
        <v>0</v>
      </c>
      <c r="S241" s="20">
        <v>2E-3</v>
      </c>
      <c r="T241" s="20">
        <v>3.2500000000000001E-2</v>
      </c>
      <c r="U241" s="21">
        <v>2398</v>
      </c>
      <c r="V241" s="21">
        <v>2455.5360000000001</v>
      </c>
      <c r="W241" s="21">
        <v>79.827999999999989</v>
      </c>
      <c r="X241" s="6">
        <v>5</v>
      </c>
      <c r="Y241" s="6">
        <v>1364</v>
      </c>
      <c r="Z241" s="5">
        <v>0.70740000000000003</v>
      </c>
      <c r="AA241" s="5">
        <v>0.66110000000000002</v>
      </c>
      <c r="AB241" s="5">
        <v>0.67159999999999997</v>
      </c>
      <c r="AC241" s="22">
        <v>18.5</v>
      </c>
      <c r="AD241" s="23">
        <v>6</v>
      </c>
      <c r="AE241" s="23">
        <v>3</v>
      </c>
      <c r="AF241" s="24">
        <v>303517856</v>
      </c>
      <c r="AG241" s="25">
        <v>147032.6</v>
      </c>
    </row>
    <row r="242" spans="1:33">
      <c r="A242" s="17">
        <v>121135503</v>
      </c>
      <c r="B242" s="18" t="s">
        <v>579</v>
      </c>
      <c r="C242" s="18" t="s">
        <v>555</v>
      </c>
      <c r="D242" s="19">
        <v>8315673</v>
      </c>
      <c r="E242" s="19">
        <v>8161131.3300000001</v>
      </c>
      <c r="F242" s="19">
        <v>154542</v>
      </c>
      <c r="G242" s="19">
        <v>0</v>
      </c>
      <c r="H242" s="19">
        <v>0</v>
      </c>
      <c r="I242" s="19">
        <v>0</v>
      </c>
      <c r="J242" s="19">
        <v>0</v>
      </c>
      <c r="K242" s="19">
        <v>0</v>
      </c>
      <c r="L242" s="19">
        <v>0</v>
      </c>
      <c r="M242" s="19">
        <v>0</v>
      </c>
      <c r="N242" s="19">
        <v>0</v>
      </c>
      <c r="O242" s="19">
        <v>0</v>
      </c>
      <c r="P242" s="19">
        <v>0</v>
      </c>
      <c r="Q242" s="19">
        <v>0</v>
      </c>
      <c r="R242" s="19">
        <v>0</v>
      </c>
      <c r="S242" s="20">
        <v>6.6E-3</v>
      </c>
      <c r="T242" s="20">
        <v>3.2199999999999999E-2</v>
      </c>
      <c r="U242" s="21">
        <v>2409</v>
      </c>
      <c r="V242" s="21">
        <v>2434.2429999999999</v>
      </c>
      <c r="W242" s="21">
        <v>78.457000000000022</v>
      </c>
      <c r="X242" s="6">
        <v>16</v>
      </c>
      <c r="Y242" s="6">
        <v>948</v>
      </c>
      <c r="Z242" s="5">
        <v>0.6653</v>
      </c>
      <c r="AA242" s="5">
        <v>0.59399999999999997</v>
      </c>
      <c r="AB242" s="5">
        <v>0.59119999999999995</v>
      </c>
      <c r="AC242" s="22">
        <v>21.3</v>
      </c>
      <c r="AD242" s="23">
        <v>6</v>
      </c>
      <c r="AE242" s="23">
        <v>3</v>
      </c>
      <c r="AF242" s="24">
        <v>305099789</v>
      </c>
      <c r="AG242" s="25">
        <v>108081.03</v>
      </c>
    </row>
    <row r="243" spans="1:33">
      <c r="A243" s="17">
        <v>114064003</v>
      </c>
      <c r="B243" s="18" t="s">
        <v>355</v>
      </c>
      <c r="C243" s="18" t="s">
        <v>609</v>
      </c>
      <c r="D243" s="19">
        <v>3164178</v>
      </c>
      <c r="E243" s="19">
        <v>3104934.74</v>
      </c>
      <c r="F243" s="19">
        <v>59243</v>
      </c>
      <c r="G243" s="19">
        <v>0</v>
      </c>
      <c r="H243" s="19">
        <v>0</v>
      </c>
      <c r="I243" s="19">
        <v>0</v>
      </c>
      <c r="J243" s="19">
        <v>0</v>
      </c>
      <c r="K243" s="19">
        <v>0</v>
      </c>
      <c r="L243" s="19">
        <v>0</v>
      </c>
      <c r="M243" s="19">
        <v>0</v>
      </c>
      <c r="N243" s="19">
        <v>0</v>
      </c>
      <c r="O243" s="19">
        <v>0</v>
      </c>
      <c r="P243" s="19">
        <v>0</v>
      </c>
      <c r="Q243" s="19">
        <v>0</v>
      </c>
      <c r="R243" s="19">
        <v>0</v>
      </c>
      <c r="S243" s="20">
        <v>1.2999999999999999E-3</v>
      </c>
      <c r="T243" s="20">
        <v>2.4199999999999999E-2</v>
      </c>
      <c r="U243" s="21">
        <v>1489</v>
      </c>
      <c r="V243" s="21">
        <v>1515.71</v>
      </c>
      <c r="W243" s="21">
        <v>36.663999999999994</v>
      </c>
      <c r="X243" s="6">
        <v>2</v>
      </c>
      <c r="Y243" s="6">
        <v>331</v>
      </c>
      <c r="Z243" s="5">
        <v>0.40089999999999998</v>
      </c>
      <c r="AA243" s="5">
        <v>0.36839999999999995</v>
      </c>
      <c r="AB243" s="5">
        <v>0.38059999999999999</v>
      </c>
      <c r="AC243" s="22">
        <v>21.8</v>
      </c>
      <c r="AD243" s="23">
        <v>3</v>
      </c>
      <c r="AE243" s="23">
        <v>3</v>
      </c>
      <c r="AF243" s="24">
        <v>305268171</v>
      </c>
      <c r="AG243" s="25">
        <v>79816.31</v>
      </c>
    </row>
    <row r="244" spans="1:33">
      <c r="A244" s="17">
        <v>105254353</v>
      </c>
      <c r="B244" s="18" t="s">
        <v>481</v>
      </c>
      <c r="C244" s="18" t="s">
        <v>509</v>
      </c>
      <c r="D244" s="19">
        <v>8563863</v>
      </c>
      <c r="E244" s="19">
        <v>8436405.7300000004</v>
      </c>
      <c r="F244" s="19">
        <v>127457</v>
      </c>
      <c r="G244" s="19">
        <v>0</v>
      </c>
      <c r="H244" s="19">
        <v>0</v>
      </c>
      <c r="I244" s="19">
        <v>0</v>
      </c>
      <c r="J244" s="19">
        <v>0</v>
      </c>
      <c r="K244" s="19">
        <v>0</v>
      </c>
      <c r="L244" s="19">
        <v>0</v>
      </c>
      <c r="M244" s="19">
        <v>0</v>
      </c>
      <c r="N244" s="19">
        <v>0</v>
      </c>
      <c r="O244" s="19">
        <v>0</v>
      </c>
      <c r="P244" s="19">
        <v>0</v>
      </c>
      <c r="Q244" s="19">
        <v>0</v>
      </c>
      <c r="R244" s="19">
        <v>0</v>
      </c>
      <c r="S244" s="20">
        <v>2.3999999999999998E-3</v>
      </c>
      <c r="T244" s="20">
        <v>2.5600000000000001E-2</v>
      </c>
      <c r="U244" s="21">
        <v>2073</v>
      </c>
      <c r="V244" s="21">
        <v>2086.4920000000002</v>
      </c>
      <c r="W244" s="21">
        <v>53.365000000000002</v>
      </c>
      <c r="X244" s="6">
        <v>5</v>
      </c>
      <c r="Y244" s="6">
        <v>548</v>
      </c>
      <c r="Z244" s="5">
        <v>0.6845</v>
      </c>
      <c r="AA244" s="5">
        <v>0.56930000000000003</v>
      </c>
      <c r="AB244" s="5">
        <v>0.56869999999999998</v>
      </c>
      <c r="AC244" s="22">
        <v>18.3</v>
      </c>
      <c r="AD244" s="23">
        <v>3</v>
      </c>
      <c r="AE244" s="23">
        <v>3</v>
      </c>
      <c r="AF244" s="24">
        <v>308552659</v>
      </c>
      <c r="AG244" s="25">
        <v>72285.06</v>
      </c>
    </row>
    <row r="245" spans="1:33">
      <c r="A245" s="17">
        <v>128033053</v>
      </c>
      <c r="B245" s="18" t="s">
        <v>331</v>
      </c>
      <c r="C245" s="18" t="s">
        <v>569</v>
      </c>
      <c r="D245" s="19">
        <v>6422491</v>
      </c>
      <c r="E245" s="19">
        <v>6294233.5300000003</v>
      </c>
      <c r="F245" s="19">
        <v>128257</v>
      </c>
      <c r="G245" s="19">
        <v>0</v>
      </c>
      <c r="H245" s="19">
        <v>0</v>
      </c>
      <c r="I245" s="19">
        <v>0</v>
      </c>
      <c r="J245" s="19">
        <v>0</v>
      </c>
      <c r="K245" s="19">
        <v>0</v>
      </c>
      <c r="L245" s="19">
        <v>0</v>
      </c>
      <c r="M245" s="19">
        <v>0</v>
      </c>
      <c r="N245" s="19">
        <v>0</v>
      </c>
      <c r="O245" s="19">
        <v>0</v>
      </c>
      <c r="P245" s="19">
        <v>0</v>
      </c>
      <c r="Q245" s="19">
        <v>0</v>
      </c>
      <c r="R245" s="19">
        <v>0</v>
      </c>
      <c r="S245" s="20">
        <v>1E-3</v>
      </c>
      <c r="T245" s="20">
        <v>1.49E-2</v>
      </c>
      <c r="U245" s="21">
        <v>2005</v>
      </c>
      <c r="V245" s="21">
        <v>2013.0540000000001</v>
      </c>
      <c r="W245" s="21">
        <v>29.929999999999996</v>
      </c>
      <c r="X245" s="6">
        <v>2</v>
      </c>
      <c r="Y245" s="6">
        <v>533</v>
      </c>
      <c r="Z245" s="5">
        <v>0.66459999999999997</v>
      </c>
      <c r="AA245" s="5">
        <v>0.59229999999999994</v>
      </c>
      <c r="AB245" s="5">
        <v>0.59519999999999995</v>
      </c>
      <c r="AC245" s="22">
        <v>18.600000000000001</v>
      </c>
      <c r="AD245" s="23">
        <v>6</v>
      </c>
      <c r="AE245" s="23">
        <v>3</v>
      </c>
      <c r="AF245" s="24">
        <v>309892984</v>
      </c>
      <c r="AG245" s="25">
        <v>44775.1</v>
      </c>
    </row>
    <row r="246" spans="1:33">
      <c r="A246" s="17">
        <v>107655903</v>
      </c>
      <c r="B246" s="18" t="s">
        <v>41</v>
      </c>
      <c r="C246" s="18" t="s">
        <v>549</v>
      </c>
      <c r="D246" s="19">
        <v>8693510</v>
      </c>
      <c r="E246" s="19">
        <v>8548234.6300000008</v>
      </c>
      <c r="F246" s="19">
        <v>145275</v>
      </c>
      <c r="G246" s="19">
        <v>0</v>
      </c>
      <c r="H246" s="19">
        <v>0</v>
      </c>
      <c r="I246" s="19">
        <v>0</v>
      </c>
      <c r="J246" s="19">
        <v>0</v>
      </c>
      <c r="K246" s="19">
        <v>0</v>
      </c>
      <c r="L246" s="19">
        <v>0</v>
      </c>
      <c r="M246" s="19">
        <v>0</v>
      </c>
      <c r="N246" s="19">
        <v>0</v>
      </c>
      <c r="O246" s="19">
        <v>0</v>
      </c>
      <c r="P246" s="19">
        <v>0</v>
      </c>
      <c r="Q246" s="19">
        <v>0</v>
      </c>
      <c r="R246" s="19">
        <v>0</v>
      </c>
      <c r="S246" s="20">
        <v>4.0000000000000002E-4</v>
      </c>
      <c r="T246" s="20">
        <v>3.7499999999999999E-2</v>
      </c>
      <c r="U246" s="21">
        <v>2194</v>
      </c>
      <c r="V246" s="21">
        <v>2228.2710000000002</v>
      </c>
      <c r="W246" s="21">
        <v>83.491</v>
      </c>
      <c r="X246" s="6">
        <v>1</v>
      </c>
      <c r="Y246" s="6">
        <v>789</v>
      </c>
      <c r="Z246" s="5">
        <v>0.6593</v>
      </c>
      <c r="AA246" s="5">
        <v>0.61309999999999998</v>
      </c>
      <c r="AB246" s="5">
        <v>0.61219999999999997</v>
      </c>
      <c r="AC246" s="22">
        <v>18</v>
      </c>
      <c r="AD246" s="23">
        <v>3</v>
      </c>
      <c r="AE246" s="23">
        <v>3</v>
      </c>
      <c r="AF246" s="24">
        <v>312875640</v>
      </c>
      <c r="AG246" s="25">
        <v>176579.03</v>
      </c>
    </row>
    <row r="247" spans="1:33">
      <c r="A247" s="17">
        <v>108116503</v>
      </c>
      <c r="B247" s="18" t="s">
        <v>574</v>
      </c>
      <c r="C247" s="18" t="s">
        <v>618</v>
      </c>
      <c r="D247" s="19">
        <v>3038213</v>
      </c>
      <c r="E247" s="19">
        <v>2965301.81</v>
      </c>
      <c r="F247" s="19">
        <v>72911</v>
      </c>
      <c r="G247" s="19">
        <v>0</v>
      </c>
      <c r="H247" s="19">
        <v>0</v>
      </c>
      <c r="I247" s="19">
        <v>0</v>
      </c>
      <c r="J247" s="19">
        <v>0</v>
      </c>
      <c r="K247" s="19">
        <v>0</v>
      </c>
      <c r="L247" s="19">
        <v>0</v>
      </c>
      <c r="M247" s="19">
        <v>0</v>
      </c>
      <c r="N247" s="19">
        <v>0</v>
      </c>
      <c r="O247" s="19">
        <v>0</v>
      </c>
      <c r="P247" s="19">
        <v>0</v>
      </c>
      <c r="Q247" s="19">
        <v>0</v>
      </c>
      <c r="R247" s="19">
        <v>0</v>
      </c>
      <c r="S247" s="20">
        <v>5.4999999999999997E-3</v>
      </c>
      <c r="T247" s="20">
        <v>1.1299999999999999E-2</v>
      </c>
      <c r="U247" s="21">
        <v>1662</v>
      </c>
      <c r="V247" s="21">
        <v>1646.346</v>
      </c>
      <c r="W247" s="21">
        <v>18.556999999999999</v>
      </c>
      <c r="X247" s="6">
        <v>9</v>
      </c>
      <c r="Y247" s="6">
        <v>392</v>
      </c>
      <c r="Z247" s="5">
        <v>0.4355</v>
      </c>
      <c r="AA247" s="5">
        <v>0.40620000000000001</v>
      </c>
      <c r="AB247" s="5">
        <v>0.39029999999999998</v>
      </c>
      <c r="AC247" s="22">
        <v>14.9</v>
      </c>
      <c r="AD247" s="23">
        <v>4</v>
      </c>
      <c r="AE247" s="23">
        <v>3</v>
      </c>
      <c r="AF247" s="24">
        <v>317407805</v>
      </c>
      <c r="AG247" s="25">
        <v>35563.300000000003</v>
      </c>
    </row>
    <row r="248" spans="1:33">
      <c r="A248" s="17">
        <v>112015203</v>
      </c>
      <c r="B248" s="18" t="s">
        <v>452</v>
      </c>
      <c r="C248" s="18" t="s">
        <v>448</v>
      </c>
      <c r="D248" s="19">
        <v>6084120</v>
      </c>
      <c r="E248" s="19">
        <v>5959162.3799999999</v>
      </c>
      <c r="F248" s="19">
        <v>124958</v>
      </c>
      <c r="G248" s="19">
        <v>0</v>
      </c>
      <c r="H248" s="19">
        <v>0</v>
      </c>
      <c r="I248" s="19">
        <v>0</v>
      </c>
      <c r="J248" s="19">
        <v>0</v>
      </c>
      <c r="K248" s="19">
        <v>0</v>
      </c>
      <c r="L248" s="19">
        <v>0</v>
      </c>
      <c r="M248" s="19">
        <v>0</v>
      </c>
      <c r="N248" s="19">
        <v>0</v>
      </c>
      <c r="O248" s="19">
        <v>0</v>
      </c>
      <c r="P248" s="19">
        <v>0</v>
      </c>
      <c r="Q248" s="19">
        <v>0</v>
      </c>
      <c r="R248" s="19">
        <v>0</v>
      </c>
      <c r="S248" s="20">
        <v>3.2000000000000002E-3</v>
      </c>
      <c r="T248" s="20">
        <v>3.3300000000000003E-2</v>
      </c>
      <c r="U248" s="21">
        <v>2153</v>
      </c>
      <c r="V248" s="21">
        <v>2178.8620000000001</v>
      </c>
      <c r="W248" s="21">
        <v>72.502999999999986</v>
      </c>
      <c r="X248" s="6">
        <v>7</v>
      </c>
      <c r="Y248" s="6">
        <v>665</v>
      </c>
      <c r="Z248" s="5">
        <v>0.6008</v>
      </c>
      <c r="AA248" s="5">
        <v>0.53739999999999999</v>
      </c>
      <c r="AB248" s="5">
        <v>0.51839999999999997</v>
      </c>
      <c r="AC248" s="22">
        <v>15.3</v>
      </c>
      <c r="AD248" s="23">
        <v>5</v>
      </c>
      <c r="AE248" s="23">
        <v>3</v>
      </c>
      <c r="AF248" s="24">
        <v>320758289</v>
      </c>
      <c r="AG248" s="25">
        <v>113265.42</v>
      </c>
    </row>
    <row r="249" spans="1:33">
      <c r="A249" s="17">
        <v>103022253</v>
      </c>
      <c r="B249" s="18" t="s">
        <v>461</v>
      </c>
      <c r="C249" s="18" t="s">
        <v>611</v>
      </c>
      <c r="D249" s="19">
        <v>5764278</v>
      </c>
      <c r="E249" s="19">
        <v>5651215.2400000002</v>
      </c>
      <c r="F249" s="19">
        <v>113063</v>
      </c>
      <c r="G249" s="19">
        <v>0</v>
      </c>
      <c r="H249" s="19">
        <v>0</v>
      </c>
      <c r="I249" s="19">
        <v>0</v>
      </c>
      <c r="J249" s="19">
        <v>0</v>
      </c>
      <c r="K249" s="19">
        <v>0</v>
      </c>
      <c r="L249" s="19">
        <v>0</v>
      </c>
      <c r="M249" s="19">
        <v>0</v>
      </c>
      <c r="N249" s="19">
        <v>0</v>
      </c>
      <c r="O249" s="19">
        <v>0</v>
      </c>
      <c r="P249" s="19">
        <v>0</v>
      </c>
      <c r="Q249" s="19">
        <v>0</v>
      </c>
      <c r="R249" s="19">
        <v>0</v>
      </c>
      <c r="S249" s="20">
        <v>3.0000000000000001E-3</v>
      </c>
      <c r="T249" s="20">
        <v>1.2500000000000001E-2</v>
      </c>
      <c r="U249" s="21">
        <v>2014</v>
      </c>
      <c r="V249" s="21">
        <v>2024.213</v>
      </c>
      <c r="W249" s="21">
        <v>25.403000000000006</v>
      </c>
      <c r="X249" s="6">
        <v>6</v>
      </c>
      <c r="Y249" s="6">
        <v>493</v>
      </c>
      <c r="Z249" s="5">
        <v>0.59509999999999996</v>
      </c>
      <c r="AA249" s="5">
        <v>0.51980000000000004</v>
      </c>
      <c r="AB249" s="5">
        <v>0.49890000000000001</v>
      </c>
      <c r="AC249" s="22">
        <v>22.5</v>
      </c>
      <c r="AD249" s="23">
        <v>2</v>
      </c>
      <c r="AE249" s="23">
        <v>3</v>
      </c>
      <c r="AF249" s="24">
        <v>323976020</v>
      </c>
      <c r="AG249" s="25">
        <v>70982.570000000007</v>
      </c>
    </row>
    <row r="250" spans="1:33">
      <c r="A250" s="17">
        <v>104107503</v>
      </c>
      <c r="B250" s="18" t="s">
        <v>391</v>
      </c>
      <c r="C250" s="18" t="s">
        <v>426</v>
      </c>
      <c r="D250" s="19">
        <v>8111381</v>
      </c>
      <c r="E250" s="19">
        <v>7972634.3499999996</v>
      </c>
      <c r="F250" s="19">
        <v>138747</v>
      </c>
      <c r="G250" s="19">
        <v>0</v>
      </c>
      <c r="H250" s="19">
        <v>0</v>
      </c>
      <c r="I250" s="19">
        <v>0</v>
      </c>
      <c r="J250" s="19">
        <v>0</v>
      </c>
      <c r="K250" s="19">
        <v>0</v>
      </c>
      <c r="L250" s="19">
        <v>0</v>
      </c>
      <c r="M250" s="19">
        <v>0</v>
      </c>
      <c r="N250" s="19">
        <v>0</v>
      </c>
      <c r="O250" s="19">
        <v>0</v>
      </c>
      <c r="P250" s="19">
        <v>0</v>
      </c>
      <c r="Q250" s="19">
        <v>0</v>
      </c>
      <c r="R250" s="19">
        <v>0</v>
      </c>
      <c r="S250" s="20">
        <v>3.8999999999999998E-3</v>
      </c>
      <c r="T250" s="20">
        <v>4.3200000000000002E-2</v>
      </c>
      <c r="U250" s="21">
        <v>2259</v>
      </c>
      <c r="V250" s="21">
        <v>2295.0039999999999</v>
      </c>
      <c r="W250" s="21">
        <v>99.169999999999987</v>
      </c>
      <c r="X250" s="6">
        <v>9</v>
      </c>
      <c r="Y250" s="6">
        <v>722</v>
      </c>
      <c r="Z250" s="5">
        <v>0.68330000000000002</v>
      </c>
      <c r="AA250" s="5">
        <v>0.56869999999999998</v>
      </c>
      <c r="AB250" s="5">
        <v>0.58330000000000004</v>
      </c>
      <c r="AC250" s="22">
        <v>14.9</v>
      </c>
      <c r="AD250" s="23">
        <v>4</v>
      </c>
      <c r="AE250" s="23">
        <v>3</v>
      </c>
      <c r="AF250" s="24">
        <v>325888521</v>
      </c>
      <c r="AG250" s="25">
        <v>127492.82</v>
      </c>
    </row>
    <row r="251" spans="1:33">
      <c r="A251" s="17">
        <v>112286003</v>
      </c>
      <c r="B251" s="18" t="s">
        <v>494</v>
      </c>
      <c r="C251" s="18" t="s">
        <v>491</v>
      </c>
      <c r="D251" s="19">
        <v>7855349</v>
      </c>
      <c r="E251" s="19">
        <v>7705748.9000000004</v>
      </c>
      <c r="F251" s="19">
        <v>149600</v>
      </c>
      <c r="G251" s="19">
        <v>0</v>
      </c>
      <c r="H251" s="19">
        <v>0</v>
      </c>
      <c r="I251" s="19">
        <v>0</v>
      </c>
      <c r="J251" s="19">
        <v>0</v>
      </c>
      <c r="K251" s="19">
        <v>0</v>
      </c>
      <c r="L251" s="19">
        <v>0</v>
      </c>
      <c r="M251" s="19">
        <v>0</v>
      </c>
      <c r="N251" s="19">
        <v>0</v>
      </c>
      <c r="O251" s="19">
        <v>0</v>
      </c>
      <c r="P251" s="19">
        <v>0</v>
      </c>
      <c r="Q251" s="19">
        <v>0</v>
      </c>
      <c r="R251" s="19">
        <v>0</v>
      </c>
      <c r="S251" s="20">
        <v>6.4999999999999997E-3</v>
      </c>
      <c r="T251" s="20">
        <v>1.8800000000000001E-2</v>
      </c>
      <c r="U251" s="21">
        <v>2593</v>
      </c>
      <c r="V251" s="21">
        <v>2627.2779999999998</v>
      </c>
      <c r="W251" s="21">
        <v>49.418999999999997</v>
      </c>
      <c r="X251" s="6">
        <v>17</v>
      </c>
      <c r="Y251" s="6">
        <v>922</v>
      </c>
      <c r="Z251" s="5">
        <v>0.64459999999999995</v>
      </c>
      <c r="AA251" s="5">
        <v>0.53420000000000001</v>
      </c>
      <c r="AB251" s="5">
        <v>0.54020000000000001</v>
      </c>
      <c r="AC251" s="22">
        <v>14</v>
      </c>
      <c r="AD251" s="23">
        <v>4</v>
      </c>
      <c r="AE251" s="23">
        <v>3</v>
      </c>
      <c r="AF251" s="24">
        <v>329433053</v>
      </c>
      <c r="AG251" s="25">
        <v>109309.55</v>
      </c>
    </row>
    <row r="252" spans="1:33">
      <c r="A252" s="17">
        <v>119648703</v>
      </c>
      <c r="B252" s="18" t="s">
        <v>30</v>
      </c>
      <c r="C252" s="18" t="s">
        <v>29</v>
      </c>
      <c r="D252" s="19">
        <v>7609208</v>
      </c>
      <c r="E252" s="19">
        <v>7493857.3399999999</v>
      </c>
      <c r="F252" s="19">
        <v>115351</v>
      </c>
      <c r="G252" s="19">
        <v>0</v>
      </c>
      <c r="H252" s="19">
        <v>0</v>
      </c>
      <c r="I252" s="19">
        <v>0</v>
      </c>
      <c r="J252" s="19">
        <v>0</v>
      </c>
      <c r="K252" s="19">
        <v>0</v>
      </c>
      <c r="L252" s="19">
        <v>0</v>
      </c>
      <c r="M252" s="19">
        <v>0</v>
      </c>
      <c r="N252" s="19">
        <v>0</v>
      </c>
      <c r="O252" s="19">
        <v>0</v>
      </c>
      <c r="P252" s="19">
        <v>0</v>
      </c>
      <c r="Q252" s="19">
        <v>0</v>
      </c>
      <c r="R252" s="19">
        <v>0</v>
      </c>
      <c r="S252" s="20">
        <v>4.7000000000000002E-3</v>
      </c>
      <c r="T252" s="20">
        <v>1.8700000000000001E-2</v>
      </c>
      <c r="U252" s="21">
        <v>2957</v>
      </c>
      <c r="V252" s="21">
        <v>3005.5509999999999</v>
      </c>
      <c r="W252" s="21">
        <v>56.149999999999991</v>
      </c>
      <c r="X252" s="6">
        <v>14</v>
      </c>
      <c r="Y252" s="6">
        <v>1277</v>
      </c>
      <c r="Z252" s="5">
        <v>0.55179999999999996</v>
      </c>
      <c r="AA252" s="5">
        <v>0.36120000000000002</v>
      </c>
      <c r="AB252" s="5">
        <v>0.36649999999999999</v>
      </c>
      <c r="AC252" s="22">
        <v>11.5</v>
      </c>
      <c r="AD252" s="23">
        <v>6</v>
      </c>
      <c r="AE252" s="23">
        <v>3</v>
      </c>
      <c r="AF252" s="24">
        <v>331466730</v>
      </c>
      <c r="AG252" s="25">
        <v>92965.98</v>
      </c>
    </row>
    <row r="253" spans="1:33">
      <c r="A253" s="17">
        <v>117415103</v>
      </c>
      <c r="B253" s="18" t="s">
        <v>396</v>
      </c>
      <c r="C253" s="18" t="s">
        <v>225</v>
      </c>
      <c r="D253" s="19">
        <v>6665361</v>
      </c>
      <c r="E253" s="19">
        <v>6549411.5599999996</v>
      </c>
      <c r="F253" s="19">
        <v>115949</v>
      </c>
      <c r="G253" s="19">
        <v>0</v>
      </c>
      <c r="H253" s="19">
        <v>0</v>
      </c>
      <c r="I253" s="19">
        <v>0</v>
      </c>
      <c r="J253" s="19">
        <v>0</v>
      </c>
      <c r="K253" s="19">
        <v>0</v>
      </c>
      <c r="L253" s="19">
        <v>0</v>
      </c>
      <c r="M253" s="19">
        <v>0</v>
      </c>
      <c r="N253" s="19">
        <v>0</v>
      </c>
      <c r="O253" s="19">
        <v>0</v>
      </c>
      <c r="P253" s="19">
        <v>0</v>
      </c>
      <c r="Q253" s="19">
        <v>0</v>
      </c>
      <c r="R253" s="19">
        <v>0</v>
      </c>
      <c r="S253" s="20">
        <v>5.0000000000000001E-3</v>
      </c>
      <c r="T253" s="20">
        <v>1.4500000000000001E-2</v>
      </c>
      <c r="U253" s="21">
        <v>1990</v>
      </c>
      <c r="V253" s="21">
        <v>2006.174</v>
      </c>
      <c r="W253" s="21">
        <v>29.038999999999998</v>
      </c>
      <c r="X253" s="6">
        <v>10</v>
      </c>
      <c r="Y253" s="6">
        <v>430</v>
      </c>
      <c r="Z253" s="5">
        <v>0.63839999999999997</v>
      </c>
      <c r="AA253" s="5">
        <v>0.53949999999999998</v>
      </c>
      <c r="AB253" s="5">
        <v>0.53769999999999996</v>
      </c>
      <c r="AC253" s="22">
        <v>16.7</v>
      </c>
      <c r="AD253" s="23">
        <v>5</v>
      </c>
      <c r="AE253" s="23">
        <v>3</v>
      </c>
      <c r="AF253" s="24">
        <v>331765900</v>
      </c>
      <c r="AG253" s="25">
        <v>53274.67</v>
      </c>
    </row>
    <row r="254" spans="1:33">
      <c r="A254" s="17">
        <v>120488603</v>
      </c>
      <c r="B254" s="18" t="s">
        <v>111</v>
      </c>
      <c r="C254" s="18" t="s">
        <v>104</v>
      </c>
      <c r="D254" s="19">
        <v>5144983</v>
      </c>
      <c r="E254" s="19">
        <v>5026911.88</v>
      </c>
      <c r="F254" s="19">
        <v>118071</v>
      </c>
      <c r="G254" s="19">
        <v>0</v>
      </c>
      <c r="H254" s="19">
        <v>0</v>
      </c>
      <c r="I254" s="19">
        <v>0</v>
      </c>
      <c r="J254" s="19">
        <v>0</v>
      </c>
      <c r="K254" s="19">
        <v>0</v>
      </c>
      <c r="L254" s="19">
        <v>0</v>
      </c>
      <c r="M254" s="19">
        <v>0</v>
      </c>
      <c r="N254" s="19">
        <v>0</v>
      </c>
      <c r="O254" s="19">
        <v>0</v>
      </c>
      <c r="P254" s="19">
        <v>0</v>
      </c>
      <c r="Q254" s="19">
        <v>0</v>
      </c>
      <c r="R254" s="19">
        <v>0</v>
      </c>
      <c r="S254" s="20">
        <v>1.4E-2</v>
      </c>
      <c r="T254" s="20">
        <v>2.2800000000000001E-2</v>
      </c>
      <c r="U254" s="21">
        <v>2218</v>
      </c>
      <c r="V254" s="21">
        <v>2222.1889999999999</v>
      </c>
      <c r="W254" s="21">
        <v>50.776000000000003</v>
      </c>
      <c r="X254" s="6">
        <v>31</v>
      </c>
      <c r="Y254" s="6">
        <v>894</v>
      </c>
      <c r="Z254" s="5">
        <v>0.49440000000000001</v>
      </c>
      <c r="AA254" s="5">
        <v>0.4929</v>
      </c>
      <c r="AB254" s="5">
        <v>0.49249999999999999</v>
      </c>
      <c r="AC254" s="22">
        <v>19.899999999999999</v>
      </c>
      <c r="AD254" s="23">
        <v>3</v>
      </c>
      <c r="AE254" s="23">
        <v>3</v>
      </c>
      <c r="AF254" s="24">
        <v>332065705</v>
      </c>
      <c r="AG254" s="25">
        <v>112405.45</v>
      </c>
    </row>
    <row r="255" spans="1:33">
      <c r="A255" s="17">
        <v>103028753</v>
      </c>
      <c r="B255" s="18" t="s">
        <v>603</v>
      </c>
      <c r="C255" s="18" t="s">
        <v>611</v>
      </c>
      <c r="D255" s="19">
        <v>6154275</v>
      </c>
      <c r="E255" s="19">
        <v>6014463.8099999996</v>
      </c>
      <c r="F255" s="19">
        <v>139811</v>
      </c>
      <c r="G255" s="19">
        <v>0</v>
      </c>
      <c r="H255" s="19">
        <v>0</v>
      </c>
      <c r="I255" s="19">
        <v>0</v>
      </c>
      <c r="J255" s="19">
        <v>0</v>
      </c>
      <c r="K255" s="19">
        <v>0</v>
      </c>
      <c r="L255" s="19">
        <v>0</v>
      </c>
      <c r="M255" s="19">
        <v>0</v>
      </c>
      <c r="N255" s="19">
        <v>0</v>
      </c>
      <c r="O255" s="19">
        <v>0</v>
      </c>
      <c r="P255" s="19">
        <v>0</v>
      </c>
      <c r="Q255" s="19">
        <v>0</v>
      </c>
      <c r="R255" s="19">
        <v>0</v>
      </c>
      <c r="S255" s="20">
        <v>3.8999999999999998E-3</v>
      </c>
      <c r="T255" s="20">
        <v>1.18E-2</v>
      </c>
      <c r="U255" s="21">
        <v>2024</v>
      </c>
      <c r="V255" s="21">
        <v>2049.08</v>
      </c>
      <c r="W255" s="21">
        <v>24.161000000000001</v>
      </c>
      <c r="X255" s="6">
        <v>8</v>
      </c>
      <c r="Y255" s="6">
        <v>458</v>
      </c>
      <c r="Z255" s="5">
        <v>0.58919999999999995</v>
      </c>
      <c r="AA255" s="5">
        <v>0.63960000000000006</v>
      </c>
      <c r="AB255" s="5">
        <v>0.64849999999999997</v>
      </c>
      <c r="AC255" s="22">
        <v>31.7</v>
      </c>
      <c r="AD255" s="23">
        <v>2</v>
      </c>
      <c r="AE255" s="23">
        <v>3</v>
      </c>
      <c r="AF255" s="24">
        <v>334057634</v>
      </c>
      <c r="AG255" s="25">
        <v>45670.7</v>
      </c>
    </row>
    <row r="256" spans="1:33">
      <c r="A256" s="17">
        <v>103021603</v>
      </c>
      <c r="B256" s="18" t="s">
        <v>458</v>
      </c>
      <c r="C256" s="18" t="s">
        <v>611</v>
      </c>
      <c r="D256" s="19">
        <v>4000238</v>
      </c>
      <c r="E256" s="19">
        <v>3917701.51</v>
      </c>
      <c r="F256" s="19">
        <v>82536</v>
      </c>
      <c r="G256" s="19">
        <v>0</v>
      </c>
      <c r="H256" s="19">
        <v>0</v>
      </c>
      <c r="I256" s="19">
        <v>0</v>
      </c>
      <c r="J256" s="19">
        <v>0</v>
      </c>
      <c r="K256" s="19">
        <v>0</v>
      </c>
      <c r="L256" s="19">
        <v>0</v>
      </c>
      <c r="M256" s="19">
        <v>0</v>
      </c>
      <c r="N256" s="19">
        <v>0</v>
      </c>
      <c r="O256" s="19">
        <v>0</v>
      </c>
      <c r="P256" s="19">
        <v>0</v>
      </c>
      <c r="Q256" s="19">
        <v>0</v>
      </c>
      <c r="R256" s="19">
        <v>0</v>
      </c>
      <c r="S256" s="20">
        <v>1.2800000000000001E-2</v>
      </c>
      <c r="T256" s="20">
        <v>2.7699999999999999E-2</v>
      </c>
      <c r="U256" s="21">
        <v>1466</v>
      </c>
      <c r="V256" s="21">
        <v>1486.31</v>
      </c>
      <c r="W256" s="21">
        <v>41.16</v>
      </c>
      <c r="X256" s="6">
        <v>19</v>
      </c>
      <c r="Y256" s="6">
        <v>665</v>
      </c>
      <c r="Z256" s="5">
        <v>0.4219</v>
      </c>
      <c r="AA256" s="5">
        <v>0.52129999999999999</v>
      </c>
      <c r="AB256" s="5">
        <v>0.49740000000000001</v>
      </c>
      <c r="AC256" s="22">
        <v>27.1</v>
      </c>
      <c r="AD256" s="23">
        <v>2</v>
      </c>
      <c r="AE256" s="23">
        <v>3</v>
      </c>
      <c r="AF256" s="24">
        <v>335330123</v>
      </c>
      <c r="AG256" s="25">
        <v>118012.97</v>
      </c>
    </row>
    <row r="257" spans="1:33">
      <c r="A257" s="17">
        <v>114067503</v>
      </c>
      <c r="B257" s="18" t="s">
        <v>358</v>
      </c>
      <c r="C257" s="18" t="s">
        <v>609</v>
      </c>
      <c r="D257" s="19">
        <v>2428848</v>
      </c>
      <c r="E257" s="19">
        <v>2334592.09</v>
      </c>
      <c r="F257" s="19">
        <v>94256</v>
      </c>
      <c r="G257" s="19">
        <v>0</v>
      </c>
      <c r="H257" s="19">
        <v>0</v>
      </c>
      <c r="I257" s="19">
        <v>0</v>
      </c>
      <c r="J257" s="19">
        <v>0</v>
      </c>
      <c r="K257" s="19">
        <v>0</v>
      </c>
      <c r="L257" s="19">
        <v>0</v>
      </c>
      <c r="M257" s="19">
        <v>0</v>
      </c>
      <c r="N257" s="19">
        <v>0</v>
      </c>
      <c r="O257" s="19">
        <v>0</v>
      </c>
      <c r="P257" s="19">
        <v>0</v>
      </c>
      <c r="Q257" s="19">
        <v>0</v>
      </c>
      <c r="R257" s="19">
        <v>0</v>
      </c>
      <c r="S257" s="20">
        <v>8.6999999999999994E-3</v>
      </c>
      <c r="T257" s="20">
        <v>1.41E-2</v>
      </c>
      <c r="U257" s="21">
        <v>1952</v>
      </c>
      <c r="V257" s="21">
        <v>1961.8820000000001</v>
      </c>
      <c r="W257" s="21">
        <v>27.603000000000002</v>
      </c>
      <c r="X257" s="6">
        <v>17</v>
      </c>
      <c r="Y257" s="6">
        <v>442</v>
      </c>
      <c r="Z257" s="5">
        <v>0.3301</v>
      </c>
      <c r="AA257" s="5">
        <v>0.4471</v>
      </c>
      <c r="AB257" s="5">
        <v>0.44290000000000002</v>
      </c>
      <c r="AC257" s="22">
        <v>23.2</v>
      </c>
      <c r="AD257" s="23">
        <v>3</v>
      </c>
      <c r="AE257" s="23">
        <v>3</v>
      </c>
      <c r="AF257" s="24">
        <v>336318037</v>
      </c>
      <c r="AG257" s="25">
        <v>66561.94</v>
      </c>
    </row>
    <row r="258" spans="1:33">
      <c r="A258" s="17">
        <v>115218303</v>
      </c>
      <c r="B258" s="18" t="s">
        <v>277</v>
      </c>
      <c r="C258" s="18" t="s">
        <v>270</v>
      </c>
      <c r="D258" s="19">
        <v>4100497</v>
      </c>
      <c r="E258" s="19">
        <v>4003361.62</v>
      </c>
      <c r="F258" s="19">
        <v>97135</v>
      </c>
      <c r="G258" s="19">
        <v>0</v>
      </c>
      <c r="H258" s="19">
        <v>0</v>
      </c>
      <c r="I258" s="19">
        <v>0</v>
      </c>
      <c r="J258" s="19">
        <v>0</v>
      </c>
      <c r="K258" s="19">
        <v>0</v>
      </c>
      <c r="L258" s="19">
        <v>0</v>
      </c>
      <c r="M258" s="19">
        <v>0</v>
      </c>
      <c r="N258" s="19">
        <v>0</v>
      </c>
      <c r="O258" s="19">
        <v>0</v>
      </c>
      <c r="P258" s="19">
        <v>0</v>
      </c>
      <c r="Q258" s="19">
        <v>0</v>
      </c>
      <c r="R258" s="19">
        <v>0</v>
      </c>
      <c r="S258" s="20">
        <v>8.0000000000000002E-3</v>
      </c>
      <c r="T258" s="20">
        <v>2.23E-2</v>
      </c>
      <c r="U258" s="21">
        <v>2253</v>
      </c>
      <c r="V258" s="21">
        <v>2257.4180000000001</v>
      </c>
      <c r="W258" s="21">
        <v>50.250000000000007</v>
      </c>
      <c r="X258" s="6">
        <v>18</v>
      </c>
      <c r="Y258" s="6">
        <v>383</v>
      </c>
      <c r="Z258" s="5">
        <v>0.50729999999999997</v>
      </c>
      <c r="AA258" s="5">
        <v>0.3992</v>
      </c>
      <c r="AB258" s="5">
        <v>0.38950000000000001</v>
      </c>
      <c r="AC258" s="22">
        <v>13.9</v>
      </c>
      <c r="AD258" s="23">
        <v>3</v>
      </c>
      <c r="AE258" s="23">
        <v>3</v>
      </c>
      <c r="AF258" s="24">
        <v>337031695</v>
      </c>
      <c r="AG258" s="25">
        <v>50001.53</v>
      </c>
    </row>
    <row r="259" spans="1:33">
      <c r="A259" s="17">
        <v>116191503</v>
      </c>
      <c r="B259" s="18" t="s">
        <v>262</v>
      </c>
      <c r="C259" s="18" t="s">
        <v>259</v>
      </c>
      <c r="D259" s="19">
        <v>6128263</v>
      </c>
      <c r="E259" s="19">
        <v>6023486.79</v>
      </c>
      <c r="F259" s="19">
        <v>104776</v>
      </c>
      <c r="G259" s="19">
        <v>0</v>
      </c>
      <c r="H259" s="19">
        <v>0</v>
      </c>
      <c r="I259" s="19">
        <v>0</v>
      </c>
      <c r="J259" s="19">
        <v>0</v>
      </c>
      <c r="K259" s="19">
        <v>0</v>
      </c>
      <c r="L259" s="19">
        <v>0</v>
      </c>
      <c r="M259" s="19">
        <v>0</v>
      </c>
      <c r="N259" s="19">
        <v>0</v>
      </c>
      <c r="O259" s="19">
        <v>0</v>
      </c>
      <c r="P259" s="19">
        <v>0</v>
      </c>
      <c r="Q259" s="19">
        <v>0</v>
      </c>
      <c r="R259" s="19">
        <v>0</v>
      </c>
      <c r="S259" s="20">
        <v>2.5000000000000001E-3</v>
      </c>
      <c r="T259" s="20">
        <v>1.55E-2</v>
      </c>
      <c r="U259" s="21">
        <v>1952</v>
      </c>
      <c r="V259" s="21">
        <v>1983.847</v>
      </c>
      <c r="W259" s="21">
        <v>30.701000000000004</v>
      </c>
      <c r="X259" s="6">
        <v>5</v>
      </c>
      <c r="Y259" s="6">
        <v>536</v>
      </c>
      <c r="Z259" s="5">
        <v>0.61839999999999995</v>
      </c>
      <c r="AA259" s="5">
        <v>0.497</v>
      </c>
      <c r="AB259" s="5">
        <v>0.50619999999999998</v>
      </c>
      <c r="AC259" s="22">
        <v>15.1</v>
      </c>
      <c r="AD259" s="23">
        <v>6</v>
      </c>
      <c r="AE259" s="23">
        <v>3</v>
      </c>
      <c r="AF259" s="24">
        <v>337056957</v>
      </c>
      <c r="AG259" s="25">
        <v>52827.14</v>
      </c>
    </row>
    <row r="260" spans="1:33">
      <c r="A260" s="17">
        <v>109420803</v>
      </c>
      <c r="B260" s="18" t="s">
        <v>438</v>
      </c>
      <c r="C260" s="18" t="s">
        <v>623</v>
      </c>
      <c r="D260" s="19">
        <v>12429800</v>
      </c>
      <c r="E260" s="19">
        <v>12246828.699999999</v>
      </c>
      <c r="F260" s="19">
        <v>182971</v>
      </c>
      <c r="G260" s="19">
        <v>0</v>
      </c>
      <c r="H260" s="19">
        <v>0</v>
      </c>
      <c r="I260" s="19">
        <v>0</v>
      </c>
      <c r="J260" s="19">
        <v>0</v>
      </c>
      <c r="K260" s="19">
        <v>0</v>
      </c>
      <c r="L260" s="19">
        <v>0</v>
      </c>
      <c r="M260" s="19">
        <v>0</v>
      </c>
      <c r="N260" s="19">
        <v>0</v>
      </c>
      <c r="O260" s="19">
        <v>0</v>
      </c>
      <c r="P260" s="19">
        <v>0</v>
      </c>
      <c r="Q260" s="19">
        <v>0</v>
      </c>
      <c r="R260" s="19">
        <v>0</v>
      </c>
      <c r="S260" s="20">
        <v>1.9E-3</v>
      </c>
      <c r="T260" s="20">
        <v>1.77E-2</v>
      </c>
      <c r="U260" s="21">
        <v>2529</v>
      </c>
      <c r="V260" s="21">
        <v>2591.578</v>
      </c>
      <c r="W260" s="21">
        <v>45.779000000000003</v>
      </c>
      <c r="X260" s="6">
        <v>5</v>
      </c>
      <c r="Y260" s="6">
        <v>1217</v>
      </c>
      <c r="Z260" s="5">
        <v>0.67949999999999999</v>
      </c>
      <c r="AA260" s="5">
        <v>0.66989999999999994</v>
      </c>
      <c r="AB260" s="5">
        <v>0.71220000000000006</v>
      </c>
      <c r="AC260" s="22">
        <v>21.4</v>
      </c>
      <c r="AD260" s="23">
        <v>6</v>
      </c>
      <c r="AE260" s="23">
        <v>3</v>
      </c>
      <c r="AF260" s="24">
        <v>337617210</v>
      </c>
      <c r="AG260" s="25">
        <v>53550.27</v>
      </c>
    </row>
    <row r="261" spans="1:33">
      <c r="A261" s="17">
        <v>101260303</v>
      </c>
      <c r="B261" s="18" t="s">
        <v>518</v>
      </c>
      <c r="C261" s="18" t="s">
        <v>519</v>
      </c>
      <c r="D261" s="19">
        <v>22435219</v>
      </c>
      <c r="E261" s="19">
        <v>22118943.690000001</v>
      </c>
      <c r="F261" s="19">
        <v>316275</v>
      </c>
      <c r="G261" s="19">
        <v>0</v>
      </c>
      <c r="H261" s="19">
        <v>0</v>
      </c>
      <c r="I261" s="19">
        <v>0</v>
      </c>
      <c r="J261" s="19">
        <v>0</v>
      </c>
      <c r="K261" s="19">
        <v>0</v>
      </c>
      <c r="L261" s="19">
        <v>0</v>
      </c>
      <c r="M261" s="19">
        <v>0</v>
      </c>
      <c r="N261" s="19">
        <v>0</v>
      </c>
      <c r="O261" s="19">
        <v>0</v>
      </c>
      <c r="P261" s="19">
        <v>0</v>
      </c>
      <c r="Q261" s="19">
        <v>0</v>
      </c>
      <c r="R261" s="19">
        <v>0</v>
      </c>
      <c r="S261" s="20">
        <v>5.0000000000000001E-4</v>
      </c>
      <c r="T261" s="20">
        <v>1.95E-2</v>
      </c>
      <c r="U261" s="21">
        <v>3786</v>
      </c>
      <c r="V261" s="21">
        <v>3805.1959999999999</v>
      </c>
      <c r="W261" s="21">
        <v>74.242000000000004</v>
      </c>
      <c r="X261" s="6">
        <v>2</v>
      </c>
      <c r="Y261" s="6">
        <v>2253</v>
      </c>
      <c r="Z261" s="5">
        <v>0.8226</v>
      </c>
      <c r="AA261" s="5">
        <v>0.77350000000000008</v>
      </c>
      <c r="AB261" s="5">
        <v>0.77480000000000004</v>
      </c>
      <c r="AC261" s="22">
        <v>13.9</v>
      </c>
      <c r="AD261" s="23">
        <v>4</v>
      </c>
      <c r="AE261" s="23">
        <v>3</v>
      </c>
      <c r="AF261" s="24">
        <v>339551937</v>
      </c>
      <c r="AG261" s="25">
        <v>207559.98</v>
      </c>
    </row>
    <row r="262" spans="1:33">
      <c r="A262" s="17">
        <v>115508003</v>
      </c>
      <c r="B262" s="18" t="s">
        <v>120</v>
      </c>
      <c r="C262" s="18" t="s">
        <v>117</v>
      </c>
      <c r="D262" s="19">
        <v>8310055</v>
      </c>
      <c r="E262" s="19">
        <v>8147133.3899999997</v>
      </c>
      <c r="F262" s="19">
        <v>162922</v>
      </c>
      <c r="G262" s="19">
        <v>0</v>
      </c>
      <c r="H262" s="19">
        <v>0</v>
      </c>
      <c r="I262" s="19">
        <v>0</v>
      </c>
      <c r="J262" s="19">
        <v>0</v>
      </c>
      <c r="K262" s="19">
        <v>0</v>
      </c>
      <c r="L262" s="19">
        <v>0</v>
      </c>
      <c r="M262" s="19">
        <v>0</v>
      </c>
      <c r="N262" s="19">
        <v>0</v>
      </c>
      <c r="O262" s="19">
        <v>0</v>
      </c>
      <c r="P262" s="19">
        <v>0</v>
      </c>
      <c r="Q262" s="19">
        <v>0</v>
      </c>
      <c r="R262" s="19">
        <v>0</v>
      </c>
      <c r="S262" s="20">
        <v>8.0000000000000004E-4</v>
      </c>
      <c r="T262" s="20">
        <v>3.4599999999999999E-2</v>
      </c>
      <c r="U262" s="21">
        <v>2584</v>
      </c>
      <c r="V262" s="21">
        <v>2610.652</v>
      </c>
      <c r="W262" s="21">
        <v>90.275999999999996</v>
      </c>
      <c r="X262" s="6">
        <v>2</v>
      </c>
      <c r="Y262" s="6">
        <v>967</v>
      </c>
      <c r="Z262" s="5">
        <v>0.65880000000000005</v>
      </c>
      <c r="AA262" s="5">
        <v>0.58379999999999999</v>
      </c>
      <c r="AB262" s="5">
        <v>0.59279999999999999</v>
      </c>
      <c r="AC262" s="22">
        <v>15.7</v>
      </c>
      <c r="AD262" s="23">
        <v>6</v>
      </c>
      <c r="AE262" s="23">
        <v>3</v>
      </c>
      <c r="AF262" s="24">
        <v>341796908</v>
      </c>
      <c r="AG262" s="25">
        <v>155193.35</v>
      </c>
    </row>
    <row r="263" spans="1:33">
      <c r="A263" s="17">
        <v>125231232</v>
      </c>
      <c r="B263" s="18" t="s">
        <v>614</v>
      </c>
      <c r="C263" s="18" t="s">
        <v>615</v>
      </c>
      <c r="D263" s="19">
        <v>59591088</v>
      </c>
      <c r="E263" s="19">
        <v>58965034.060000002</v>
      </c>
      <c r="F263" s="19">
        <v>626054</v>
      </c>
      <c r="G263" s="19">
        <v>0</v>
      </c>
      <c r="H263" s="19">
        <v>0</v>
      </c>
      <c r="I263" s="19">
        <v>0</v>
      </c>
      <c r="J263" s="19">
        <v>0</v>
      </c>
      <c r="K263" s="19">
        <v>0</v>
      </c>
      <c r="L263" s="19">
        <v>0</v>
      </c>
      <c r="M263" s="19">
        <v>0</v>
      </c>
      <c r="N263" s="19">
        <v>0</v>
      </c>
      <c r="O263" s="19">
        <v>0</v>
      </c>
      <c r="P263" s="19">
        <v>0</v>
      </c>
      <c r="Q263" s="19">
        <v>0</v>
      </c>
      <c r="R263" s="19">
        <v>0</v>
      </c>
      <c r="S263" s="20">
        <v>1.67E-2</v>
      </c>
      <c r="T263" s="20">
        <v>0.48580000000000001</v>
      </c>
      <c r="U263" s="21">
        <v>6852</v>
      </c>
      <c r="V263" s="21">
        <v>6904.07</v>
      </c>
      <c r="W263" s="21">
        <v>3353.8370000000009</v>
      </c>
      <c r="X263" s="6">
        <v>115</v>
      </c>
      <c r="Y263" s="6">
        <v>2108</v>
      </c>
      <c r="Z263" s="5">
        <v>0.79179999999999995</v>
      </c>
      <c r="AA263" s="5">
        <v>0.84600000000000009</v>
      </c>
      <c r="AB263" s="5">
        <v>0.8508</v>
      </c>
      <c r="AC263" s="22">
        <v>18.100000000000001</v>
      </c>
      <c r="AD263" s="23" t="s">
        <v>154</v>
      </c>
      <c r="AE263" s="23">
        <v>2</v>
      </c>
      <c r="AF263" s="24">
        <v>342363568</v>
      </c>
      <c r="AG263" s="25">
        <v>10878512.380000001</v>
      </c>
    </row>
    <row r="264" spans="1:33">
      <c r="A264" s="17">
        <v>106338003</v>
      </c>
      <c r="B264" s="18" t="s">
        <v>172</v>
      </c>
      <c r="C264" s="18" t="s">
        <v>170</v>
      </c>
      <c r="D264" s="19">
        <v>14993219</v>
      </c>
      <c r="E264" s="19">
        <v>14832983.68</v>
      </c>
      <c r="F264" s="19">
        <v>160235</v>
      </c>
      <c r="G264" s="19">
        <v>0</v>
      </c>
      <c r="H264" s="19">
        <v>0</v>
      </c>
      <c r="I264" s="19">
        <v>0</v>
      </c>
      <c r="J264" s="19">
        <v>0</v>
      </c>
      <c r="K264" s="19">
        <v>0</v>
      </c>
      <c r="L264" s="19">
        <v>0</v>
      </c>
      <c r="M264" s="19">
        <v>0</v>
      </c>
      <c r="N264" s="19">
        <v>0</v>
      </c>
      <c r="O264" s="19">
        <v>0</v>
      </c>
      <c r="P264" s="19">
        <v>0</v>
      </c>
      <c r="Q264" s="19">
        <v>0</v>
      </c>
      <c r="R264" s="19">
        <v>0</v>
      </c>
      <c r="S264" s="20">
        <v>2.0999999999999999E-3</v>
      </c>
      <c r="T264" s="20">
        <v>2.5399999999999999E-2</v>
      </c>
      <c r="U264" s="21">
        <v>2335</v>
      </c>
      <c r="V264" s="21">
        <v>2400.4229999999998</v>
      </c>
      <c r="W264" s="21">
        <v>60.876999999999988</v>
      </c>
      <c r="X264" s="6">
        <v>5</v>
      </c>
      <c r="Y264" s="6">
        <v>1064</v>
      </c>
      <c r="Z264" s="5">
        <v>0.73580000000000001</v>
      </c>
      <c r="AA264" s="5">
        <v>0.63539999999999996</v>
      </c>
      <c r="AB264" s="5">
        <v>0.65469999999999995</v>
      </c>
      <c r="AC264" s="22">
        <v>14.5</v>
      </c>
      <c r="AD264" s="23">
        <v>6</v>
      </c>
      <c r="AE264" s="23">
        <v>3</v>
      </c>
      <c r="AF264" s="24">
        <v>346200036</v>
      </c>
      <c r="AG264" s="25">
        <v>94636.43</v>
      </c>
    </row>
    <row r="265" spans="1:33">
      <c r="A265" s="17">
        <v>105253303</v>
      </c>
      <c r="B265" s="18" t="s">
        <v>304</v>
      </c>
      <c r="C265" s="18" t="s">
        <v>509</v>
      </c>
      <c r="D265" s="19">
        <v>2989949</v>
      </c>
      <c r="E265" s="19">
        <v>2915331.05</v>
      </c>
      <c r="F265" s="19">
        <v>74618</v>
      </c>
      <c r="G265" s="19">
        <v>0</v>
      </c>
      <c r="H265" s="19">
        <v>0</v>
      </c>
      <c r="I265" s="19">
        <v>0</v>
      </c>
      <c r="J265" s="19">
        <v>0</v>
      </c>
      <c r="K265" s="19">
        <v>0</v>
      </c>
      <c r="L265" s="19">
        <v>0</v>
      </c>
      <c r="M265" s="19">
        <v>0</v>
      </c>
      <c r="N265" s="19">
        <v>0</v>
      </c>
      <c r="O265" s="19">
        <v>0</v>
      </c>
      <c r="P265" s="19">
        <v>0</v>
      </c>
      <c r="Q265" s="19">
        <v>0</v>
      </c>
      <c r="R265" s="19">
        <v>0</v>
      </c>
      <c r="S265" s="20">
        <v>5.5999999999999999E-3</v>
      </c>
      <c r="T265" s="20">
        <v>1.24E-2</v>
      </c>
      <c r="U265" s="21">
        <v>1612</v>
      </c>
      <c r="V265" s="21">
        <v>1619.011</v>
      </c>
      <c r="W265" s="21">
        <v>20.074999999999999</v>
      </c>
      <c r="X265" s="6">
        <v>9</v>
      </c>
      <c r="Y265" s="6">
        <v>387</v>
      </c>
      <c r="Z265" s="5">
        <v>0.41539999999999999</v>
      </c>
      <c r="AA265" s="5">
        <v>0.42859999999999998</v>
      </c>
      <c r="AB265" s="5">
        <v>0.44319999999999998</v>
      </c>
      <c r="AC265" s="22">
        <v>20.2</v>
      </c>
      <c r="AD265" s="23">
        <v>3</v>
      </c>
      <c r="AE265" s="23">
        <v>3</v>
      </c>
      <c r="AF265" s="24">
        <v>346335855</v>
      </c>
      <c r="AG265" s="25">
        <v>64236.91</v>
      </c>
    </row>
    <row r="266" spans="1:33">
      <c r="A266" s="17">
        <v>101268003</v>
      </c>
      <c r="B266" s="18" t="s">
        <v>487</v>
      </c>
      <c r="C266" s="18" t="s">
        <v>519</v>
      </c>
      <c r="D266" s="19">
        <v>14889870</v>
      </c>
      <c r="E266" s="19">
        <v>14697380.140000001</v>
      </c>
      <c r="F266" s="19">
        <v>192490</v>
      </c>
      <c r="G266" s="19">
        <v>0</v>
      </c>
      <c r="H266" s="19">
        <v>0</v>
      </c>
      <c r="I266" s="19">
        <v>0</v>
      </c>
      <c r="J266" s="19">
        <v>0</v>
      </c>
      <c r="K266" s="19">
        <v>0</v>
      </c>
      <c r="L266" s="19">
        <v>0</v>
      </c>
      <c r="M266" s="19">
        <v>0</v>
      </c>
      <c r="N266" s="19">
        <v>0</v>
      </c>
      <c r="O266" s="19">
        <v>0</v>
      </c>
      <c r="P266" s="19">
        <v>0</v>
      </c>
      <c r="Q266" s="19">
        <v>0</v>
      </c>
      <c r="R266" s="19">
        <v>0</v>
      </c>
      <c r="S266" s="20">
        <v>6.9999999999999999E-4</v>
      </c>
      <c r="T266" s="20">
        <v>3.3000000000000002E-2</v>
      </c>
      <c r="U266" s="21">
        <v>2813</v>
      </c>
      <c r="V266" s="21">
        <v>2913.9749999999999</v>
      </c>
      <c r="W266" s="21">
        <v>96.281000000000006</v>
      </c>
      <c r="X266" s="6">
        <v>2</v>
      </c>
      <c r="Y266" s="6">
        <v>1794</v>
      </c>
      <c r="Z266" s="5">
        <v>0.71179999999999999</v>
      </c>
      <c r="AA266" s="5">
        <v>0.63359999999999994</v>
      </c>
      <c r="AB266" s="5">
        <v>0.64800000000000002</v>
      </c>
      <c r="AC266" s="22">
        <v>14.6</v>
      </c>
      <c r="AD266" s="23">
        <v>4</v>
      </c>
      <c r="AE266" s="23">
        <v>3</v>
      </c>
      <c r="AF266" s="24">
        <v>346975628</v>
      </c>
      <c r="AG266" s="25">
        <v>156102.39999999999</v>
      </c>
    </row>
    <row r="267" spans="1:33">
      <c r="A267" s="17">
        <v>113384603</v>
      </c>
      <c r="B267" s="18" t="s">
        <v>503</v>
      </c>
      <c r="C267" s="18" t="s">
        <v>504</v>
      </c>
      <c r="D267" s="19">
        <v>25962892</v>
      </c>
      <c r="E267" s="19">
        <v>24481168.870000001</v>
      </c>
      <c r="F267" s="19">
        <v>440650</v>
      </c>
      <c r="G267" s="19">
        <v>1041073</v>
      </c>
      <c r="H267" s="19">
        <v>0</v>
      </c>
      <c r="I267" s="19">
        <v>0</v>
      </c>
      <c r="J267" s="19">
        <v>0</v>
      </c>
      <c r="K267" s="19">
        <v>0</v>
      </c>
      <c r="L267" s="19">
        <v>0</v>
      </c>
      <c r="M267" s="19">
        <v>0</v>
      </c>
      <c r="N267" s="19">
        <v>0</v>
      </c>
      <c r="O267" s="19">
        <v>0</v>
      </c>
      <c r="P267" s="19">
        <v>0</v>
      </c>
      <c r="Q267" s="19">
        <v>0</v>
      </c>
      <c r="R267" s="19">
        <v>0</v>
      </c>
      <c r="S267" s="20">
        <v>0.1172</v>
      </c>
      <c r="T267" s="20">
        <v>2.4400000000000002E-2</v>
      </c>
      <c r="U267" s="21">
        <v>4960</v>
      </c>
      <c r="V267" s="21">
        <v>4839.357</v>
      </c>
      <c r="W267" s="21">
        <v>117.95399999999998</v>
      </c>
      <c r="X267" s="6">
        <v>567</v>
      </c>
      <c r="Y267" s="6">
        <v>3899</v>
      </c>
      <c r="Z267" s="5">
        <v>0.6845</v>
      </c>
      <c r="AA267" s="5">
        <v>0.8226</v>
      </c>
      <c r="AB267" s="5">
        <v>0.80300000000000005</v>
      </c>
      <c r="AC267" s="22">
        <v>22.3</v>
      </c>
      <c r="AD267" s="23">
        <v>5</v>
      </c>
      <c r="AE267" s="23">
        <v>3</v>
      </c>
      <c r="AF267" s="24">
        <v>348308519</v>
      </c>
      <c r="AG267" s="25">
        <v>201341.47</v>
      </c>
    </row>
    <row r="268" spans="1:33">
      <c r="A268" s="17">
        <v>123466403</v>
      </c>
      <c r="B268" s="18" t="s">
        <v>92</v>
      </c>
      <c r="C268" s="18" t="s">
        <v>79</v>
      </c>
      <c r="D268" s="19">
        <v>9278613</v>
      </c>
      <c r="E268" s="19">
        <v>9056621.0800000001</v>
      </c>
      <c r="F268" s="19">
        <v>221992</v>
      </c>
      <c r="G268" s="19">
        <v>0</v>
      </c>
      <c r="H268" s="19">
        <v>0</v>
      </c>
      <c r="I268" s="19">
        <v>0</v>
      </c>
      <c r="J268" s="19">
        <v>0</v>
      </c>
      <c r="K268" s="19">
        <v>0</v>
      </c>
      <c r="L268" s="19">
        <v>0</v>
      </c>
      <c r="M268" s="19">
        <v>0</v>
      </c>
      <c r="N268" s="19">
        <v>0</v>
      </c>
      <c r="O268" s="19">
        <v>0</v>
      </c>
      <c r="P268" s="19">
        <v>0</v>
      </c>
      <c r="Q268" s="19">
        <v>0</v>
      </c>
      <c r="R268" s="19">
        <v>0</v>
      </c>
      <c r="S268" s="20">
        <v>1.8100000000000002E-2</v>
      </c>
      <c r="T268" s="20">
        <v>3.8399999999999997E-2</v>
      </c>
      <c r="U268" s="21">
        <v>3174</v>
      </c>
      <c r="V268" s="21">
        <v>3196.0859999999998</v>
      </c>
      <c r="W268" s="21">
        <v>122.67699999999998</v>
      </c>
      <c r="X268" s="6">
        <v>58</v>
      </c>
      <c r="Y268" s="6">
        <v>2044</v>
      </c>
      <c r="Z268" s="5">
        <v>0.53410000000000002</v>
      </c>
      <c r="AA268" s="5">
        <v>0.64759999999999995</v>
      </c>
      <c r="AB268" s="5">
        <v>0.64870000000000005</v>
      </c>
      <c r="AC268" s="22">
        <v>30.7</v>
      </c>
      <c r="AD268" s="23" t="s">
        <v>154</v>
      </c>
      <c r="AE268" s="23">
        <v>3</v>
      </c>
      <c r="AF268" s="24">
        <v>349107879</v>
      </c>
      <c r="AG268" s="25">
        <v>303893.21999999997</v>
      </c>
    </row>
    <row r="269" spans="1:33">
      <c r="A269" s="17">
        <v>127041203</v>
      </c>
      <c r="B269" s="18" t="s">
        <v>334</v>
      </c>
      <c r="C269" s="18" t="s">
        <v>506</v>
      </c>
      <c r="D269" s="19">
        <v>5227457</v>
      </c>
      <c r="E269" s="19">
        <v>5106236.21</v>
      </c>
      <c r="F269" s="19">
        <v>121221</v>
      </c>
      <c r="G269" s="19">
        <v>0</v>
      </c>
      <c r="H269" s="19">
        <v>0</v>
      </c>
      <c r="I269" s="19">
        <v>0</v>
      </c>
      <c r="J269" s="19">
        <v>0</v>
      </c>
      <c r="K269" s="19">
        <v>0</v>
      </c>
      <c r="L269" s="19">
        <v>0</v>
      </c>
      <c r="M269" s="19">
        <v>0</v>
      </c>
      <c r="N269" s="19">
        <v>0</v>
      </c>
      <c r="O269" s="19">
        <v>0</v>
      </c>
      <c r="P269" s="19">
        <v>0</v>
      </c>
      <c r="Q269" s="19">
        <v>0</v>
      </c>
      <c r="R269" s="19">
        <v>0</v>
      </c>
      <c r="S269" s="20">
        <v>4.4000000000000003E-3</v>
      </c>
      <c r="T269" s="20">
        <v>7.1099999999999997E-2</v>
      </c>
      <c r="U269" s="21">
        <v>2061</v>
      </c>
      <c r="V269" s="21">
        <v>2060.8200000000002</v>
      </c>
      <c r="W269" s="21">
        <v>146.59100000000001</v>
      </c>
      <c r="X269" s="6">
        <v>9</v>
      </c>
      <c r="Y269" s="6">
        <v>357</v>
      </c>
      <c r="Z269" s="5">
        <v>0.53069999999999995</v>
      </c>
      <c r="AA269" s="5">
        <v>0.54459999999999997</v>
      </c>
      <c r="AB269" s="5">
        <v>0.55300000000000005</v>
      </c>
      <c r="AC269" s="22">
        <v>19</v>
      </c>
      <c r="AD269" s="23">
        <v>4</v>
      </c>
      <c r="AE269" s="23">
        <v>3</v>
      </c>
      <c r="AF269" s="24">
        <v>351314037</v>
      </c>
      <c r="AG269" s="25">
        <v>193439.13</v>
      </c>
    </row>
    <row r="270" spans="1:33">
      <c r="A270" s="17">
        <v>114066503</v>
      </c>
      <c r="B270" s="18" t="s">
        <v>357</v>
      </c>
      <c r="C270" s="18" t="s">
        <v>609</v>
      </c>
      <c r="D270" s="19">
        <v>3710634</v>
      </c>
      <c r="E270" s="19">
        <v>3632377.5</v>
      </c>
      <c r="F270" s="19">
        <v>78256</v>
      </c>
      <c r="G270" s="19">
        <v>0</v>
      </c>
      <c r="H270" s="19">
        <v>0</v>
      </c>
      <c r="I270" s="19">
        <v>0</v>
      </c>
      <c r="J270" s="19">
        <v>0</v>
      </c>
      <c r="K270" s="19">
        <v>0</v>
      </c>
      <c r="L270" s="19">
        <v>0</v>
      </c>
      <c r="M270" s="19">
        <v>0</v>
      </c>
      <c r="N270" s="19">
        <v>0</v>
      </c>
      <c r="O270" s="19">
        <v>0</v>
      </c>
      <c r="P270" s="19">
        <v>0</v>
      </c>
      <c r="Q270" s="19">
        <v>0</v>
      </c>
      <c r="R270" s="19">
        <v>0</v>
      </c>
      <c r="S270" s="20">
        <v>3.3E-3</v>
      </c>
      <c r="T270" s="20">
        <v>2.01E-2</v>
      </c>
      <c r="U270" s="21">
        <v>1766</v>
      </c>
      <c r="V270" s="21">
        <v>1806.8530000000001</v>
      </c>
      <c r="W270" s="21">
        <v>36.353999999999999</v>
      </c>
      <c r="X270" s="6">
        <v>6</v>
      </c>
      <c r="Y270" s="6">
        <v>341</v>
      </c>
      <c r="Z270" s="5">
        <v>0.44069999999999998</v>
      </c>
      <c r="AA270" s="5">
        <v>0.4103</v>
      </c>
      <c r="AB270" s="5">
        <v>0.44330000000000003</v>
      </c>
      <c r="AC270" s="22">
        <v>19.7</v>
      </c>
      <c r="AD270" s="23">
        <v>3</v>
      </c>
      <c r="AE270" s="23">
        <v>3</v>
      </c>
      <c r="AF270" s="24">
        <v>352590832</v>
      </c>
      <c r="AG270" s="25">
        <v>95922.64</v>
      </c>
    </row>
    <row r="271" spans="1:33">
      <c r="A271" s="17">
        <v>113385003</v>
      </c>
      <c r="B271" s="18" t="s">
        <v>204</v>
      </c>
      <c r="C271" s="18" t="s">
        <v>504</v>
      </c>
      <c r="D271" s="19">
        <v>7335853</v>
      </c>
      <c r="E271" s="19">
        <v>7216264.4500000002</v>
      </c>
      <c r="F271" s="19">
        <v>119589</v>
      </c>
      <c r="G271" s="19">
        <v>0</v>
      </c>
      <c r="H271" s="19">
        <v>0</v>
      </c>
      <c r="I271" s="19">
        <v>0</v>
      </c>
      <c r="J271" s="19">
        <v>0</v>
      </c>
      <c r="K271" s="19">
        <v>0</v>
      </c>
      <c r="L271" s="19">
        <v>0</v>
      </c>
      <c r="M271" s="19">
        <v>0</v>
      </c>
      <c r="N271" s="19">
        <v>0</v>
      </c>
      <c r="O271" s="19">
        <v>0</v>
      </c>
      <c r="P271" s="19">
        <v>0</v>
      </c>
      <c r="Q271" s="19">
        <v>0</v>
      </c>
      <c r="R271" s="19">
        <v>0</v>
      </c>
      <c r="S271" s="20">
        <v>1.44E-2</v>
      </c>
      <c r="T271" s="20">
        <v>2.6800000000000001E-2</v>
      </c>
      <c r="U271" s="21">
        <v>2345</v>
      </c>
      <c r="V271" s="21">
        <v>2366.5300000000002</v>
      </c>
      <c r="W271" s="21">
        <v>63.334999999999994</v>
      </c>
      <c r="X271" s="6">
        <v>34</v>
      </c>
      <c r="Y271" s="6">
        <v>576</v>
      </c>
      <c r="Z271" s="5">
        <v>0.64659999999999995</v>
      </c>
      <c r="AA271" s="5">
        <v>0.47219999999999995</v>
      </c>
      <c r="AB271" s="5">
        <v>0.46589999999999998</v>
      </c>
      <c r="AC271" s="22">
        <v>13.3</v>
      </c>
      <c r="AD271" s="23">
        <v>5</v>
      </c>
      <c r="AE271" s="23">
        <v>3</v>
      </c>
      <c r="AF271" s="24">
        <v>353558265</v>
      </c>
      <c r="AG271" s="25">
        <v>82168.84</v>
      </c>
    </row>
    <row r="272" spans="1:33">
      <c r="A272" s="17">
        <v>119358403</v>
      </c>
      <c r="B272" s="18" t="s">
        <v>181</v>
      </c>
      <c r="C272" s="18" t="s">
        <v>527</v>
      </c>
      <c r="D272" s="19">
        <v>7482785</v>
      </c>
      <c r="E272" s="19">
        <v>7315149.1200000001</v>
      </c>
      <c r="F272" s="19">
        <v>167636</v>
      </c>
      <c r="G272" s="19">
        <v>0</v>
      </c>
      <c r="H272" s="19">
        <v>0</v>
      </c>
      <c r="I272" s="19">
        <v>0</v>
      </c>
      <c r="J272" s="19">
        <v>0</v>
      </c>
      <c r="K272" s="19">
        <v>0</v>
      </c>
      <c r="L272" s="19">
        <v>0</v>
      </c>
      <c r="M272" s="19">
        <v>0</v>
      </c>
      <c r="N272" s="19">
        <v>0</v>
      </c>
      <c r="O272" s="19">
        <v>0</v>
      </c>
      <c r="P272" s="19">
        <v>0</v>
      </c>
      <c r="Q272" s="19">
        <v>0</v>
      </c>
      <c r="R272" s="19">
        <v>0</v>
      </c>
      <c r="S272" s="20">
        <v>5.4999999999999997E-3</v>
      </c>
      <c r="T272" s="20">
        <v>1.0800000000000001E-2</v>
      </c>
      <c r="U272" s="21">
        <v>2550</v>
      </c>
      <c r="V272" s="21">
        <v>2560.0859999999998</v>
      </c>
      <c r="W272" s="21">
        <v>27.746000000000006</v>
      </c>
      <c r="X272" s="6">
        <v>14</v>
      </c>
      <c r="Y272" s="6">
        <v>792</v>
      </c>
      <c r="Z272" s="5">
        <v>0.60299999999999998</v>
      </c>
      <c r="AA272" s="5">
        <v>0.60870000000000002</v>
      </c>
      <c r="AB272" s="5">
        <v>0.6149</v>
      </c>
      <c r="AC272" s="22">
        <v>13.6</v>
      </c>
      <c r="AD272" s="23">
        <v>3</v>
      </c>
      <c r="AE272" s="23">
        <v>3</v>
      </c>
      <c r="AF272" s="24">
        <v>355056783</v>
      </c>
      <c r="AG272" s="25">
        <v>26495.69</v>
      </c>
    </row>
    <row r="273" spans="1:33">
      <c r="A273" s="17">
        <v>119648303</v>
      </c>
      <c r="B273" s="18" t="s">
        <v>153</v>
      </c>
      <c r="C273" s="18" t="s">
        <v>122</v>
      </c>
      <c r="D273" s="19">
        <v>4643323</v>
      </c>
      <c r="E273" s="19">
        <v>4519818.04</v>
      </c>
      <c r="F273" s="19">
        <v>123505</v>
      </c>
      <c r="G273" s="19">
        <v>0</v>
      </c>
      <c r="H273" s="19">
        <v>0</v>
      </c>
      <c r="I273" s="19">
        <v>0</v>
      </c>
      <c r="J273" s="19">
        <v>0</v>
      </c>
      <c r="K273" s="19">
        <v>0</v>
      </c>
      <c r="L273" s="19">
        <v>0</v>
      </c>
      <c r="M273" s="19">
        <v>0</v>
      </c>
      <c r="N273" s="19">
        <v>0</v>
      </c>
      <c r="O273" s="19">
        <v>0</v>
      </c>
      <c r="P273" s="19">
        <v>0</v>
      </c>
      <c r="Q273" s="19">
        <v>0</v>
      </c>
      <c r="R273" s="19">
        <v>0</v>
      </c>
      <c r="S273" s="20">
        <v>2.5999999999999999E-3</v>
      </c>
      <c r="T273" s="20">
        <v>1.49E-2</v>
      </c>
      <c r="U273" s="21">
        <v>3334</v>
      </c>
      <c r="V273" s="21">
        <v>3450.5450000000001</v>
      </c>
      <c r="W273" s="21">
        <v>51.432999999999993</v>
      </c>
      <c r="X273" s="6">
        <v>9</v>
      </c>
      <c r="Y273" s="6">
        <v>1837</v>
      </c>
      <c r="Z273" s="5">
        <v>0.32990000000000003</v>
      </c>
      <c r="AA273" s="5">
        <v>0.34299999999999997</v>
      </c>
      <c r="AB273" s="5">
        <v>0.34420000000000001</v>
      </c>
      <c r="AC273" s="22">
        <v>10.9</v>
      </c>
      <c r="AD273" s="23">
        <v>6</v>
      </c>
      <c r="AE273" s="23">
        <v>3</v>
      </c>
      <c r="AF273" s="24">
        <v>355830520</v>
      </c>
      <c r="AG273" s="25">
        <v>130999.03</v>
      </c>
    </row>
    <row r="274" spans="1:33">
      <c r="A274" s="17">
        <v>115226003</v>
      </c>
      <c r="B274" s="18" t="s">
        <v>282</v>
      </c>
      <c r="C274" s="18" t="s">
        <v>511</v>
      </c>
      <c r="D274" s="19">
        <v>7430402</v>
      </c>
      <c r="E274" s="19">
        <v>7289962.0499999998</v>
      </c>
      <c r="F274" s="19">
        <v>140440</v>
      </c>
      <c r="G274" s="19">
        <v>0</v>
      </c>
      <c r="H274" s="19">
        <v>0</v>
      </c>
      <c r="I274" s="19">
        <v>0</v>
      </c>
      <c r="J274" s="19">
        <v>0</v>
      </c>
      <c r="K274" s="19">
        <v>0</v>
      </c>
      <c r="L274" s="19">
        <v>0</v>
      </c>
      <c r="M274" s="19">
        <v>0</v>
      </c>
      <c r="N274" s="19">
        <v>0</v>
      </c>
      <c r="O274" s="19">
        <v>0</v>
      </c>
      <c r="P274" s="19">
        <v>0</v>
      </c>
      <c r="Q274" s="19">
        <v>0</v>
      </c>
      <c r="R274" s="19">
        <v>0</v>
      </c>
      <c r="S274" s="20">
        <v>1.32E-2</v>
      </c>
      <c r="T274" s="20">
        <v>2.0799999999999999E-2</v>
      </c>
      <c r="U274" s="21">
        <v>2422</v>
      </c>
      <c r="V274" s="21">
        <v>2428.9290000000001</v>
      </c>
      <c r="W274" s="21">
        <v>50.429000000000009</v>
      </c>
      <c r="X274" s="6">
        <v>32</v>
      </c>
      <c r="Y274" s="6">
        <v>899</v>
      </c>
      <c r="Z274" s="5">
        <v>0.58160000000000001</v>
      </c>
      <c r="AA274" s="5">
        <v>0.53689999999999993</v>
      </c>
      <c r="AB274" s="5">
        <v>0.53690000000000004</v>
      </c>
      <c r="AC274" s="22">
        <v>22.6</v>
      </c>
      <c r="AD274" s="23">
        <v>3</v>
      </c>
      <c r="AE274" s="23">
        <v>3</v>
      </c>
      <c r="AF274" s="24">
        <v>359508096</v>
      </c>
      <c r="AG274" s="25">
        <v>114463.48</v>
      </c>
    </row>
    <row r="275" spans="1:33">
      <c r="A275" s="17">
        <v>104375203</v>
      </c>
      <c r="B275" s="18" t="s">
        <v>197</v>
      </c>
      <c r="C275" s="18" t="s">
        <v>627</v>
      </c>
      <c r="D275" s="19">
        <v>3055556</v>
      </c>
      <c r="E275" s="19">
        <v>2990289.96</v>
      </c>
      <c r="F275" s="19">
        <v>65266</v>
      </c>
      <c r="G275" s="19">
        <v>0</v>
      </c>
      <c r="H275" s="19">
        <v>0</v>
      </c>
      <c r="I275" s="19">
        <v>0</v>
      </c>
      <c r="J275" s="19">
        <v>0</v>
      </c>
      <c r="K275" s="19">
        <v>0</v>
      </c>
      <c r="L275" s="19">
        <v>0</v>
      </c>
      <c r="M275" s="19">
        <v>0</v>
      </c>
      <c r="N275" s="19">
        <v>0</v>
      </c>
      <c r="O275" s="19">
        <v>0</v>
      </c>
      <c r="P275" s="19">
        <v>0</v>
      </c>
      <c r="Q275" s="19">
        <v>0</v>
      </c>
      <c r="R275" s="19">
        <v>0</v>
      </c>
      <c r="S275" s="20">
        <v>4.4999999999999997E-3</v>
      </c>
      <c r="T275" s="20">
        <v>1.8200000000000001E-2</v>
      </c>
      <c r="U275" s="21">
        <v>1327</v>
      </c>
      <c r="V275" s="21">
        <v>1334.6110000000001</v>
      </c>
      <c r="W275" s="21">
        <v>24.321999999999999</v>
      </c>
      <c r="X275" s="6">
        <v>6</v>
      </c>
      <c r="Y275" s="6">
        <v>279</v>
      </c>
      <c r="Z275" s="5">
        <v>0.46279999999999999</v>
      </c>
      <c r="AA275" s="5">
        <v>0.45540000000000003</v>
      </c>
      <c r="AB275" s="5">
        <v>0.38109999999999999</v>
      </c>
      <c r="AC275" s="22">
        <v>18.399999999999999</v>
      </c>
      <c r="AD275" s="23">
        <v>5</v>
      </c>
      <c r="AE275" s="23">
        <v>3</v>
      </c>
      <c r="AF275" s="24">
        <v>359743330</v>
      </c>
      <c r="AG275" s="25">
        <v>47947.09</v>
      </c>
    </row>
    <row r="276" spans="1:33">
      <c r="A276" s="17">
        <v>103029603</v>
      </c>
      <c r="B276" s="18" t="s">
        <v>501</v>
      </c>
      <c r="C276" s="18" t="s">
        <v>611</v>
      </c>
      <c r="D276" s="19">
        <v>6536189</v>
      </c>
      <c r="E276" s="19">
        <v>6340317.8099999996</v>
      </c>
      <c r="F276" s="19">
        <v>195871</v>
      </c>
      <c r="G276" s="19">
        <v>0</v>
      </c>
      <c r="H276" s="19">
        <v>0</v>
      </c>
      <c r="I276" s="19">
        <v>0</v>
      </c>
      <c r="J276" s="19">
        <v>0</v>
      </c>
      <c r="K276" s="19">
        <v>0</v>
      </c>
      <c r="L276" s="19">
        <v>0</v>
      </c>
      <c r="M276" s="19">
        <v>0</v>
      </c>
      <c r="N276" s="19">
        <v>0</v>
      </c>
      <c r="O276" s="19">
        <v>0</v>
      </c>
      <c r="P276" s="19">
        <v>0</v>
      </c>
      <c r="Q276" s="19">
        <v>0</v>
      </c>
      <c r="R276" s="19">
        <v>0</v>
      </c>
      <c r="S276" s="20">
        <v>2.3999999999999998E-3</v>
      </c>
      <c r="T276" s="20">
        <v>2.6200000000000001E-2</v>
      </c>
      <c r="U276" s="21">
        <v>2844</v>
      </c>
      <c r="V276" s="21">
        <v>2895.7550000000001</v>
      </c>
      <c r="W276" s="21">
        <v>75.871999999999986</v>
      </c>
      <c r="X276" s="6">
        <v>7</v>
      </c>
      <c r="Y276" s="6">
        <v>1365</v>
      </c>
      <c r="Z276" s="5">
        <v>0.42830000000000001</v>
      </c>
      <c r="AA276" s="5">
        <v>0.63769999999999993</v>
      </c>
      <c r="AB276" s="5">
        <v>0.63600000000000001</v>
      </c>
      <c r="AC276" s="22">
        <v>27.2</v>
      </c>
      <c r="AD276" s="23">
        <v>2</v>
      </c>
      <c r="AE276" s="23">
        <v>3</v>
      </c>
      <c r="AF276" s="24">
        <v>361829623</v>
      </c>
      <c r="AG276" s="25">
        <v>208639.86</v>
      </c>
    </row>
    <row r="277" spans="1:33">
      <c r="A277" s="17">
        <v>103023153</v>
      </c>
      <c r="B277" s="18" t="s">
        <v>462</v>
      </c>
      <c r="C277" s="18" t="s">
        <v>611</v>
      </c>
      <c r="D277" s="19">
        <v>8955333</v>
      </c>
      <c r="E277" s="19">
        <v>8783647.3499999996</v>
      </c>
      <c r="F277" s="19">
        <v>171686</v>
      </c>
      <c r="G277" s="19">
        <v>0</v>
      </c>
      <c r="H277" s="19">
        <v>0</v>
      </c>
      <c r="I277" s="19">
        <v>0</v>
      </c>
      <c r="J277" s="19">
        <v>0</v>
      </c>
      <c r="K277" s="19">
        <v>0</v>
      </c>
      <c r="L277" s="19">
        <v>0</v>
      </c>
      <c r="M277" s="19">
        <v>0</v>
      </c>
      <c r="N277" s="19">
        <v>0</v>
      </c>
      <c r="O277" s="19">
        <v>0</v>
      </c>
      <c r="P277" s="19">
        <v>0</v>
      </c>
      <c r="Q277" s="19">
        <v>0</v>
      </c>
      <c r="R277" s="19">
        <v>0</v>
      </c>
      <c r="S277" s="20">
        <v>0</v>
      </c>
      <c r="T277" s="20">
        <v>1.6799999999999999E-2</v>
      </c>
      <c r="U277" s="21">
        <v>2413</v>
      </c>
      <c r="V277" s="21">
        <v>2471.326</v>
      </c>
      <c r="W277" s="21">
        <v>41.622000000000007</v>
      </c>
      <c r="X277" s="6">
        <v>0</v>
      </c>
      <c r="Y277" s="6">
        <v>732</v>
      </c>
      <c r="Z277" s="5">
        <v>0.61119999999999997</v>
      </c>
      <c r="AA277" s="5">
        <v>0.65879999999999994</v>
      </c>
      <c r="AB277" s="5">
        <v>0.67720000000000002</v>
      </c>
      <c r="AC277" s="22">
        <v>29.9</v>
      </c>
      <c r="AD277" s="23">
        <v>2</v>
      </c>
      <c r="AE277" s="23">
        <v>3</v>
      </c>
      <c r="AF277" s="24">
        <v>365917114</v>
      </c>
      <c r="AG277" s="25">
        <v>116176.19</v>
      </c>
    </row>
    <row r="278" spans="1:33">
      <c r="A278" s="17">
        <v>116191103</v>
      </c>
      <c r="B278" s="18" t="s">
        <v>260</v>
      </c>
      <c r="C278" s="18" t="s">
        <v>259</v>
      </c>
      <c r="D278" s="19">
        <v>13908012</v>
      </c>
      <c r="E278" s="19">
        <v>13683865.18</v>
      </c>
      <c r="F278" s="19">
        <v>224147</v>
      </c>
      <c r="G278" s="19">
        <v>0</v>
      </c>
      <c r="H278" s="19">
        <v>0</v>
      </c>
      <c r="I278" s="19">
        <v>0</v>
      </c>
      <c r="J278" s="19">
        <v>0</v>
      </c>
      <c r="K278" s="19">
        <v>0</v>
      </c>
      <c r="L278" s="19">
        <v>0</v>
      </c>
      <c r="M278" s="19">
        <v>0</v>
      </c>
      <c r="N278" s="19">
        <v>0</v>
      </c>
      <c r="O278" s="19">
        <v>0</v>
      </c>
      <c r="P278" s="19">
        <v>0</v>
      </c>
      <c r="Q278" s="19">
        <v>0</v>
      </c>
      <c r="R278" s="19">
        <v>0</v>
      </c>
      <c r="S278" s="20">
        <v>1.55E-2</v>
      </c>
      <c r="T278" s="20">
        <v>1.8800000000000001E-2</v>
      </c>
      <c r="U278" s="21">
        <v>3192</v>
      </c>
      <c r="V278" s="21">
        <v>3231.9929999999999</v>
      </c>
      <c r="W278" s="21">
        <v>60.704000000000015</v>
      </c>
      <c r="X278" s="6">
        <v>50</v>
      </c>
      <c r="Y278" s="6">
        <v>1507</v>
      </c>
      <c r="Z278" s="5">
        <v>0.67589999999999995</v>
      </c>
      <c r="AA278" s="5">
        <v>0.6502</v>
      </c>
      <c r="AB278" s="5">
        <v>0.65110000000000001</v>
      </c>
      <c r="AC278" s="22">
        <v>16.8</v>
      </c>
      <c r="AD278" s="23">
        <v>6</v>
      </c>
      <c r="AE278" s="23">
        <v>3</v>
      </c>
      <c r="AF278" s="24">
        <v>366151997</v>
      </c>
      <c r="AG278" s="25">
        <v>102262.84</v>
      </c>
    </row>
    <row r="279" spans="1:33">
      <c r="A279" s="17">
        <v>108118503</v>
      </c>
      <c r="B279" s="18" t="s">
        <v>575</v>
      </c>
      <c r="C279" s="18" t="s">
        <v>618</v>
      </c>
      <c r="D279" s="19">
        <v>3836242</v>
      </c>
      <c r="E279" s="19">
        <v>3743803.98</v>
      </c>
      <c r="F279" s="19">
        <v>92438</v>
      </c>
      <c r="G279" s="19">
        <v>0</v>
      </c>
      <c r="H279" s="19">
        <v>0</v>
      </c>
      <c r="I279" s="19">
        <v>0</v>
      </c>
      <c r="J279" s="19">
        <v>0</v>
      </c>
      <c r="K279" s="19">
        <v>0</v>
      </c>
      <c r="L279" s="19">
        <v>0</v>
      </c>
      <c r="M279" s="19">
        <v>0</v>
      </c>
      <c r="N279" s="19">
        <v>0</v>
      </c>
      <c r="O279" s="19">
        <v>0</v>
      </c>
      <c r="P279" s="19">
        <v>0</v>
      </c>
      <c r="Q279" s="19">
        <v>0</v>
      </c>
      <c r="R279" s="19">
        <v>0</v>
      </c>
      <c r="S279" s="20">
        <v>3.0000000000000001E-3</v>
      </c>
      <c r="T279" s="20">
        <v>1.04E-2</v>
      </c>
      <c r="U279" s="21">
        <v>1673</v>
      </c>
      <c r="V279" s="21">
        <v>1676.329</v>
      </c>
      <c r="W279" s="21">
        <v>17.360999999999997</v>
      </c>
      <c r="X279" s="6">
        <v>5</v>
      </c>
      <c r="Y279" s="6">
        <v>394</v>
      </c>
      <c r="Z279" s="5">
        <v>0.39650000000000002</v>
      </c>
      <c r="AA279" s="5">
        <v>0.51160000000000005</v>
      </c>
      <c r="AB279" s="5">
        <v>0.52849999999999997</v>
      </c>
      <c r="AC279" s="22">
        <v>23</v>
      </c>
      <c r="AD279" s="23">
        <v>4</v>
      </c>
      <c r="AE279" s="23">
        <v>3</v>
      </c>
      <c r="AF279" s="24">
        <v>367071082</v>
      </c>
      <c r="AG279" s="25">
        <v>25128.22</v>
      </c>
    </row>
    <row r="280" spans="1:33">
      <c r="A280" s="17">
        <v>121395603</v>
      </c>
      <c r="B280" s="18" t="s">
        <v>211</v>
      </c>
      <c r="C280" s="18" t="s">
        <v>542</v>
      </c>
      <c r="D280" s="19">
        <v>2179617</v>
      </c>
      <c r="E280" s="19">
        <v>2135351.7400000002</v>
      </c>
      <c r="F280" s="19">
        <v>44265</v>
      </c>
      <c r="G280" s="19">
        <v>0</v>
      </c>
      <c r="H280" s="19">
        <v>0</v>
      </c>
      <c r="I280" s="19">
        <v>0</v>
      </c>
      <c r="J280" s="19">
        <v>0</v>
      </c>
      <c r="K280" s="19">
        <v>0</v>
      </c>
      <c r="L280" s="19">
        <v>0</v>
      </c>
      <c r="M280" s="19">
        <v>0</v>
      </c>
      <c r="N280" s="19">
        <v>0</v>
      </c>
      <c r="O280" s="19">
        <v>0</v>
      </c>
      <c r="P280" s="19">
        <v>0</v>
      </c>
      <c r="Q280" s="19">
        <v>0</v>
      </c>
      <c r="R280" s="19">
        <v>0</v>
      </c>
      <c r="S280" s="20">
        <v>3.9100000000000003E-2</v>
      </c>
      <c r="T280" s="20">
        <v>2.5700000000000001E-2</v>
      </c>
      <c r="U280" s="21">
        <v>1613</v>
      </c>
      <c r="V280" s="21">
        <v>1636.7449999999999</v>
      </c>
      <c r="W280" s="21">
        <v>42.043000000000006</v>
      </c>
      <c r="X280" s="6">
        <v>64</v>
      </c>
      <c r="Y280" s="6">
        <v>400</v>
      </c>
      <c r="Z280" s="5">
        <v>0.17549999999999999</v>
      </c>
      <c r="AA280" s="5">
        <v>0.25409999999999999</v>
      </c>
      <c r="AB280" s="5">
        <v>0.25609999999999999</v>
      </c>
      <c r="AC280" s="22">
        <v>19.7</v>
      </c>
      <c r="AD280" s="23">
        <v>3</v>
      </c>
      <c r="AE280" s="23">
        <v>3</v>
      </c>
      <c r="AF280" s="24">
        <v>368824059</v>
      </c>
      <c r="AG280" s="25">
        <v>66984.740000000005</v>
      </c>
    </row>
    <row r="281" spans="1:33">
      <c r="A281" s="17">
        <v>103024753</v>
      </c>
      <c r="B281" s="18" t="s">
        <v>466</v>
      </c>
      <c r="C281" s="18" t="s">
        <v>611</v>
      </c>
      <c r="D281" s="19">
        <v>10872085</v>
      </c>
      <c r="E281" s="19">
        <v>10676993.52</v>
      </c>
      <c r="F281" s="19">
        <v>195091</v>
      </c>
      <c r="G281" s="19">
        <v>0</v>
      </c>
      <c r="H281" s="19">
        <v>0</v>
      </c>
      <c r="I281" s="19">
        <v>0</v>
      </c>
      <c r="J281" s="19">
        <v>0</v>
      </c>
      <c r="K281" s="19">
        <v>0</v>
      </c>
      <c r="L281" s="19">
        <v>0</v>
      </c>
      <c r="M281" s="19">
        <v>0</v>
      </c>
      <c r="N281" s="19">
        <v>0</v>
      </c>
      <c r="O281" s="19">
        <v>0</v>
      </c>
      <c r="P281" s="19">
        <v>0</v>
      </c>
      <c r="Q281" s="19">
        <v>0</v>
      </c>
      <c r="R281" s="19">
        <v>0</v>
      </c>
      <c r="S281" s="20">
        <v>1.9E-3</v>
      </c>
      <c r="T281" s="20">
        <v>2.4199999999999999E-2</v>
      </c>
      <c r="U281" s="21">
        <v>2604</v>
      </c>
      <c r="V281" s="21">
        <v>2643.9450000000002</v>
      </c>
      <c r="W281" s="21">
        <v>64.108000000000004</v>
      </c>
      <c r="X281" s="6">
        <v>5</v>
      </c>
      <c r="Y281" s="6">
        <v>1352</v>
      </c>
      <c r="Z281" s="5">
        <v>0.62190000000000001</v>
      </c>
      <c r="AA281" s="5">
        <v>0.69369999999999998</v>
      </c>
      <c r="AB281" s="5">
        <v>0.69450000000000001</v>
      </c>
      <c r="AC281" s="22">
        <v>32</v>
      </c>
      <c r="AD281" s="23">
        <v>2</v>
      </c>
      <c r="AE281" s="23">
        <v>3</v>
      </c>
      <c r="AF281" s="24">
        <v>369006732</v>
      </c>
      <c r="AG281" s="25">
        <v>167990.04</v>
      </c>
    </row>
    <row r="282" spans="1:33">
      <c r="A282" s="17">
        <v>129546103</v>
      </c>
      <c r="B282" s="18" t="s">
        <v>131</v>
      </c>
      <c r="C282" s="18" t="s">
        <v>625</v>
      </c>
      <c r="D282" s="19">
        <v>12598221</v>
      </c>
      <c r="E282" s="19">
        <v>12388632.880000001</v>
      </c>
      <c r="F282" s="19">
        <v>209588</v>
      </c>
      <c r="G282" s="19">
        <v>0</v>
      </c>
      <c r="H282" s="19">
        <v>0</v>
      </c>
      <c r="I282" s="19">
        <v>0</v>
      </c>
      <c r="J282" s="19">
        <v>0</v>
      </c>
      <c r="K282" s="19">
        <v>0</v>
      </c>
      <c r="L282" s="19">
        <v>0</v>
      </c>
      <c r="M282" s="19">
        <v>0</v>
      </c>
      <c r="N282" s="19">
        <v>0</v>
      </c>
      <c r="O282" s="19">
        <v>0</v>
      </c>
      <c r="P282" s="19">
        <v>0</v>
      </c>
      <c r="Q282" s="19">
        <v>0</v>
      </c>
      <c r="R282" s="19">
        <v>0</v>
      </c>
      <c r="S282" s="20">
        <v>4.5999999999999999E-3</v>
      </c>
      <c r="T282" s="20">
        <v>5.3699999999999998E-2</v>
      </c>
      <c r="U282" s="21">
        <v>2848</v>
      </c>
      <c r="V282" s="21">
        <v>2845.83</v>
      </c>
      <c r="W282" s="21">
        <v>152.87799999999999</v>
      </c>
      <c r="X282" s="6">
        <v>13</v>
      </c>
      <c r="Y282" s="6">
        <v>1536</v>
      </c>
      <c r="Z282" s="5">
        <v>0.68730000000000002</v>
      </c>
      <c r="AA282" s="5">
        <v>0.68140000000000001</v>
      </c>
      <c r="AB282" s="5">
        <v>0.68769999999999998</v>
      </c>
      <c r="AC282" s="22">
        <v>18.8</v>
      </c>
      <c r="AD282" s="23">
        <v>4</v>
      </c>
      <c r="AE282" s="23">
        <v>3</v>
      </c>
      <c r="AF282" s="24">
        <v>369405230</v>
      </c>
      <c r="AG282" s="25">
        <v>119723.77</v>
      </c>
    </row>
    <row r="283" spans="1:33">
      <c r="A283" s="17">
        <v>114063503</v>
      </c>
      <c r="B283" s="18" t="s">
        <v>354</v>
      </c>
      <c r="C283" s="18" t="s">
        <v>609</v>
      </c>
      <c r="D283" s="19">
        <v>6402843</v>
      </c>
      <c r="E283" s="19">
        <v>6260833.2599999998</v>
      </c>
      <c r="F283" s="19">
        <v>142010</v>
      </c>
      <c r="G283" s="19">
        <v>0</v>
      </c>
      <c r="H283" s="19">
        <v>0</v>
      </c>
      <c r="I283" s="19">
        <v>0</v>
      </c>
      <c r="J283" s="19">
        <v>0</v>
      </c>
      <c r="K283" s="19">
        <v>0</v>
      </c>
      <c r="L283" s="19">
        <v>0</v>
      </c>
      <c r="M283" s="19">
        <v>0</v>
      </c>
      <c r="N283" s="19">
        <v>0</v>
      </c>
      <c r="O283" s="19">
        <v>0</v>
      </c>
      <c r="P283" s="19">
        <v>0</v>
      </c>
      <c r="Q283" s="19">
        <v>0</v>
      </c>
      <c r="R283" s="19">
        <v>0</v>
      </c>
      <c r="S283" s="20">
        <v>5.3E-3</v>
      </c>
      <c r="T283" s="20">
        <v>1.9900000000000001E-2</v>
      </c>
      <c r="U283" s="21">
        <v>2414</v>
      </c>
      <c r="V283" s="21">
        <v>2458.5100000000002</v>
      </c>
      <c r="W283" s="21">
        <v>48.829999999999991</v>
      </c>
      <c r="X283" s="6">
        <v>13</v>
      </c>
      <c r="Y283" s="6">
        <v>809</v>
      </c>
      <c r="Z283" s="5">
        <v>0.51859999999999995</v>
      </c>
      <c r="AA283" s="5">
        <v>0.54469999999999996</v>
      </c>
      <c r="AB283" s="5">
        <v>0.54200000000000004</v>
      </c>
      <c r="AC283" s="22">
        <v>22.3</v>
      </c>
      <c r="AD283" s="23">
        <v>3</v>
      </c>
      <c r="AE283" s="23">
        <v>3</v>
      </c>
      <c r="AF283" s="24">
        <v>371630148</v>
      </c>
      <c r="AG283" s="25">
        <v>110465.98</v>
      </c>
    </row>
    <row r="284" spans="1:33">
      <c r="A284" s="17">
        <v>107650603</v>
      </c>
      <c r="B284" s="18" t="s">
        <v>32</v>
      </c>
      <c r="C284" s="18" t="s">
        <v>549</v>
      </c>
      <c r="D284" s="19">
        <v>9343390</v>
      </c>
      <c r="E284" s="19">
        <v>9161936.7200000007</v>
      </c>
      <c r="F284" s="19">
        <v>181453</v>
      </c>
      <c r="G284" s="19">
        <v>0</v>
      </c>
      <c r="H284" s="19">
        <v>0</v>
      </c>
      <c r="I284" s="19">
        <v>0</v>
      </c>
      <c r="J284" s="19">
        <v>0</v>
      </c>
      <c r="K284" s="19">
        <v>0</v>
      </c>
      <c r="L284" s="19">
        <v>0</v>
      </c>
      <c r="M284" s="19">
        <v>0</v>
      </c>
      <c r="N284" s="19">
        <v>0</v>
      </c>
      <c r="O284" s="19">
        <v>0</v>
      </c>
      <c r="P284" s="19">
        <v>0</v>
      </c>
      <c r="Q284" s="19">
        <v>0</v>
      </c>
      <c r="R284" s="19">
        <v>0</v>
      </c>
      <c r="S284" s="20">
        <v>5.1000000000000004E-3</v>
      </c>
      <c r="T284" s="20">
        <v>1.9900000000000001E-2</v>
      </c>
      <c r="U284" s="21">
        <v>2709</v>
      </c>
      <c r="V284" s="21">
        <v>2735.2220000000002</v>
      </c>
      <c r="W284" s="21">
        <v>54.502000000000002</v>
      </c>
      <c r="X284" s="6">
        <v>14</v>
      </c>
      <c r="Y284" s="6">
        <v>923</v>
      </c>
      <c r="Z284" s="5">
        <v>0.63660000000000005</v>
      </c>
      <c r="AA284" s="5">
        <v>0.62020000000000008</v>
      </c>
      <c r="AB284" s="5">
        <v>0.62419999999999998</v>
      </c>
      <c r="AC284" s="22">
        <v>18.2</v>
      </c>
      <c r="AD284" s="23">
        <v>3</v>
      </c>
      <c r="AE284" s="23">
        <v>3</v>
      </c>
      <c r="AF284" s="24">
        <v>373649674</v>
      </c>
      <c r="AG284" s="25">
        <v>121620.06</v>
      </c>
    </row>
    <row r="285" spans="1:33">
      <c r="A285" s="17">
        <v>116557103</v>
      </c>
      <c r="B285" s="18" t="s">
        <v>138</v>
      </c>
      <c r="C285" s="18" t="s">
        <v>137</v>
      </c>
      <c r="D285" s="19">
        <v>7243326</v>
      </c>
      <c r="E285" s="19">
        <v>7076488.1200000001</v>
      </c>
      <c r="F285" s="19">
        <v>166838</v>
      </c>
      <c r="G285" s="19">
        <v>0</v>
      </c>
      <c r="H285" s="19">
        <v>0</v>
      </c>
      <c r="I285" s="19">
        <v>0</v>
      </c>
      <c r="J285" s="19">
        <v>0</v>
      </c>
      <c r="K285" s="19">
        <v>0</v>
      </c>
      <c r="L285" s="19">
        <v>0</v>
      </c>
      <c r="M285" s="19">
        <v>0</v>
      </c>
      <c r="N285" s="19">
        <v>0</v>
      </c>
      <c r="O285" s="19">
        <v>0</v>
      </c>
      <c r="P285" s="19">
        <v>0</v>
      </c>
      <c r="Q285" s="19">
        <v>0</v>
      </c>
      <c r="R285" s="19">
        <v>0</v>
      </c>
      <c r="S285" s="20">
        <v>1.37E-2</v>
      </c>
      <c r="T285" s="20">
        <v>1.5800000000000002E-2</v>
      </c>
      <c r="U285" s="21">
        <v>2795</v>
      </c>
      <c r="V285" s="21">
        <v>2775.3440000000001</v>
      </c>
      <c r="W285" s="21">
        <v>43.811999999999998</v>
      </c>
      <c r="X285" s="6">
        <v>38</v>
      </c>
      <c r="Y285" s="6">
        <v>1079</v>
      </c>
      <c r="Z285" s="5">
        <v>0.56330000000000002</v>
      </c>
      <c r="AA285" s="5">
        <v>0.55269999999999997</v>
      </c>
      <c r="AB285" s="5">
        <v>0.55359999999999998</v>
      </c>
      <c r="AC285" s="22">
        <v>17.5</v>
      </c>
      <c r="AD285" s="23">
        <v>7</v>
      </c>
      <c r="AE285" s="23">
        <v>3</v>
      </c>
      <c r="AF285" s="24">
        <v>377424148</v>
      </c>
      <c r="AG285" s="25">
        <v>101564.13</v>
      </c>
    </row>
    <row r="286" spans="1:33">
      <c r="A286" s="17">
        <v>105204703</v>
      </c>
      <c r="B286" s="18" t="s">
        <v>268</v>
      </c>
      <c r="C286" s="18" t="s">
        <v>266</v>
      </c>
      <c r="D286" s="19">
        <v>18364034</v>
      </c>
      <c r="E286" s="19">
        <v>18112225.260000002</v>
      </c>
      <c r="F286" s="19">
        <v>251809</v>
      </c>
      <c r="G286" s="19">
        <v>0</v>
      </c>
      <c r="H286" s="19">
        <v>0</v>
      </c>
      <c r="I286" s="19">
        <v>0</v>
      </c>
      <c r="J286" s="19">
        <v>0</v>
      </c>
      <c r="K286" s="19">
        <v>0</v>
      </c>
      <c r="L286" s="19">
        <v>0</v>
      </c>
      <c r="M286" s="19">
        <v>0</v>
      </c>
      <c r="N286" s="19">
        <v>0</v>
      </c>
      <c r="O286" s="19">
        <v>0</v>
      </c>
      <c r="P286" s="19">
        <v>0</v>
      </c>
      <c r="Q286" s="19">
        <v>0</v>
      </c>
      <c r="R286" s="19">
        <v>0</v>
      </c>
      <c r="S286" s="20">
        <v>4.1000000000000003E-3</v>
      </c>
      <c r="T286" s="20">
        <v>2.9100000000000001E-2</v>
      </c>
      <c r="U286" s="21">
        <v>3337</v>
      </c>
      <c r="V286" s="21">
        <v>3434.0839999999998</v>
      </c>
      <c r="W286" s="21">
        <v>99.76600000000002</v>
      </c>
      <c r="X286" s="6">
        <v>14</v>
      </c>
      <c r="Y286" s="6">
        <v>1426</v>
      </c>
      <c r="Z286" s="5">
        <v>0.73729999999999996</v>
      </c>
      <c r="AA286" s="5">
        <v>0.6987000000000001</v>
      </c>
      <c r="AB286" s="5">
        <v>0.70920000000000005</v>
      </c>
      <c r="AC286" s="22">
        <v>16.399999999999999</v>
      </c>
      <c r="AD286" s="23">
        <v>6</v>
      </c>
      <c r="AE286" s="23">
        <v>3</v>
      </c>
      <c r="AF286" s="24">
        <v>379455302</v>
      </c>
      <c r="AG286" s="25">
        <v>216141.01</v>
      </c>
    </row>
    <row r="287" spans="1:33">
      <c r="A287" s="17">
        <v>127044103</v>
      </c>
      <c r="B287" s="18" t="s">
        <v>338</v>
      </c>
      <c r="C287" s="18" t="s">
        <v>506</v>
      </c>
      <c r="D287" s="19">
        <v>9469700</v>
      </c>
      <c r="E287" s="19">
        <v>9313053.3100000005</v>
      </c>
      <c r="F287" s="19">
        <v>156647</v>
      </c>
      <c r="G287" s="19">
        <v>0</v>
      </c>
      <c r="H287" s="19">
        <v>0</v>
      </c>
      <c r="I287" s="19">
        <v>0</v>
      </c>
      <c r="J287" s="19">
        <v>0</v>
      </c>
      <c r="K287" s="19">
        <v>0</v>
      </c>
      <c r="L287" s="19">
        <v>0</v>
      </c>
      <c r="M287" s="19">
        <v>0</v>
      </c>
      <c r="N287" s="19">
        <v>0</v>
      </c>
      <c r="O287" s="19">
        <v>0</v>
      </c>
      <c r="P287" s="19">
        <v>0</v>
      </c>
      <c r="Q287" s="19">
        <v>0</v>
      </c>
      <c r="R287" s="19">
        <v>0</v>
      </c>
      <c r="S287" s="20">
        <v>1.1999999999999999E-3</v>
      </c>
      <c r="T287" s="20">
        <v>3.95E-2</v>
      </c>
      <c r="U287" s="21">
        <v>2419</v>
      </c>
      <c r="V287" s="21">
        <v>2459.9609999999998</v>
      </c>
      <c r="W287" s="21">
        <v>97.046000000000006</v>
      </c>
      <c r="X287" s="6">
        <v>3</v>
      </c>
      <c r="Y287" s="6">
        <v>566</v>
      </c>
      <c r="Z287" s="5">
        <v>0.6119</v>
      </c>
      <c r="AA287" s="5">
        <v>0.59959999999999991</v>
      </c>
      <c r="AB287" s="5">
        <v>0.61070000000000002</v>
      </c>
      <c r="AC287" s="22">
        <v>20.7</v>
      </c>
      <c r="AD287" s="23">
        <v>4</v>
      </c>
      <c r="AE287" s="23">
        <v>3</v>
      </c>
      <c r="AF287" s="24">
        <v>381240637</v>
      </c>
      <c r="AG287" s="25">
        <v>188989.07</v>
      </c>
    </row>
    <row r="288" spans="1:33">
      <c r="A288" s="17">
        <v>114062503</v>
      </c>
      <c r="B288" s="18" t="s">
        <v>352</v>
      </c>
      <c r="C288" s="18" t="s">
        <v>609</v>
      </c>
      <c r="D288" s="19">
        <v>5639566</v>
      </c>
      <c r="E288" s="19">
        <v>5472083.1500000004</v>
      </c>
      <c r="F288" s="19">
        <v>167483</v>
      </c>
      <c r="G288" s="19">
        <v>0</v>
      </c>
      <c r="H288" s="19">
        <v>0</v>
      </c>
      <c r="I288" s="19">
        <v>0</v>
      </c>
      <c r="J288" s="19">
        <v>0</v>
      </c>
      <c r="K288" s="19">
        <v>0</v>
      </c>
      <c r="L288" s="19">
        <v>0</v>
      </c>
      <c r="M288" s="19">
        <v>0</v>
      </c>
      <c r="N288" s="19">
        <v>0</v>
      </c>
      <c r="O288" s="19">
        <v>0</v>
      </c>
      <c r="P288" s="19">
        <v>0</v>
      </c>
      <c r="Q288" s="19">
        <v>0</v>
      </c>
      <c r="R288" s="19">
        <v>0</v>
      </c>
      <c r="S288" s="20">
        <v>1.3599999999999999E-2</v>
      </c>
      <c r="T288" s="20">
        <v>1.5800000000000002E-2</v>
      </c>
      <c r="U288" s="21">
        <v>2736</v>
      </c>
      <c r="V288" s="21">
        <v>2726.9319999999998</v>
      </c>
      <c r="W288" s="21">
        <v>43.194000000000003</v>
      </c>
      <c r="X288" s="6">
        <v>37</v>
      </c>
      <c r="Y288" s="6">
        <v>562</v>
      </c>
      <c r="Z288" s="5">
        <v>0.36959999999999998</v>
      </c>
      <c r="AA288" s="5">
        <v>0.56679999999999997</v>
      </c>
      <c r="AB288" s="5">
        <v>0.5706</v>
      </c>
      <c r="AC288" s="22">
        <v>22.4</v>
      </c>
      <c r="AD288" s="23">
        <v>3</v>
      </c>
      <c r="AE288" s="23">
        <v>3</v>
      </c>
      <c r="AF288" s="24">
        <v>382297918</v>
      </c>
      <c r="AG288" s="25">
        <v>80462.820000000007</v>
      </c>
    </row>
    <row r="289" spans="1:33">
      <c r="A289" s="17">
        <v>111343603</v>
      </c>
      <c r="B289" s="18" t="s">
        <v>173</v>
      </c>
      <c r="C289" s="18" t="s">
        <v>174</v>
      </c>
      <c r="D289" s="19">
        <v>9816476</v>
      </c>
      <c r="E289" s="19">
        <v>9632938.7699999996</v>
      </c>
      <c r="F289" s="19">
        <v>183537</v>
      </c>
      <c r="G289" s="19">
        <v>0</v>
      </c>
      <c r="H289" s="19">
        <v>0</v>
      </c>
      <c r="I289" s="19">
        <v>0</v>
      </c>
      <c r="J289" s="19">
        <v>0</v>
      </c>
      <c r="K289" s="19">
        <v>0</v>
      </c>
      <c r="L289" s="19">
        <v>0</v>
      </c>
      <c r="M289" s="19">
        <v>0</v>
      </c>
      <c r="N289" s="19">
        <v>0</v>
      </c>
      <c r="O289" s="19">
        <v>0</v>
      </c>
      <c r="P289" s="19">
        <v>0</v>
      </c>
      <c r="Q289" s="19">
        <v>0</v>
      </c>
      <c r="R289" s="19">
        <v>0</v>
      </c>
      <c r="S289" s="20">
        <v>2.3E-3</v>
      </c>
      <c r="T289" s="20">
        <v>3.9E-2</v>
      </c>
      <c r="U289" s="21">
        <v>2983</v>
      </c>
      <c r="V289" s="21">
        <v>3009.6990000000001</v>
      </c>
      <c r="W289" s="21">
        <v>117.49700000000001</v>
      </c>
      <c r="X289" s="6">
        <v>7</v>
      </c>
      <c r="Y289" s="6">
        <v>1221</v>
      </c>
      <c r="Z289" s="5">
        <v>0.65620000000000001</v>
      </c>
      <c r="AA289" s="5">
        <v>0.5697000000000001</v>
      </c>
      <c r="AB289" s="5">
        <v>0.58709999999999996</v>
      </c>
      <c r="AC289" s="22">
        <v>10.9</v>
      </c>
      <c r="AD289" s="23">
        <v>7</v>
      </c>
      <c r="AE289" s="23">
        <v>3</v>
      </c>
      <c r="AF289" s="24">
        <v>383118002</v>
      </c>
      <c r="AG289" s="25">
        <v>196442.36</v>
      </c>
    </row>
    <row r="290" spans="1:33">
      <c r="A290" s="16">
        <v>127042003</v>
      </c>
      <c r="B290" s="16" t="s">
        <v>336</v>
      </c>
      <c r="C290" s="16" t="s">
        <v>506</v>
      </c>
      <c r="D290" s="19">
        <v>8349910</v>
      </c>
      <c r="E290" s="19">
        <v>8224510.2199999997</v>
      </c>
      <c r="F290" s="19">
        <v>125400</v>
      </c>
      <c r="G290" s="19">
        <v>0</v>
      </c>
      <c r="H290" s="19">
        <v>0</v>
      </c>
      <c r="I290" s="19">
        <v>0</v>
      </c>
      <c r="J290" s="19">
        <v>0</v>
      </c>
      <c r="K290" s="19">
        <v>0</v>
      </c>
      <c r="L290" s="19">
        <v>0</v>
      </c>
      <c r="M290" s="19">
        <v>0</v>
      </c>
      <c r="N290" s="19">
        <v>0</v>
      </c>
      <c r="O290" s="19">
        <v>0</v>
      </c>
      <c r="P290" s="19">
        <v>0</v>
      </c>
      <c r="Q290" s="19">
        <v>0</v>
      </c>
      <c r="R290" s="19">
        <v>0</v>
      </c>
      <c r="S290" s="20">
        <v>3.0000000000000001E-3</v>
      </c>
      <c r="T290" s="20">
        <v>3.8399999999999997E-2</v>
      </c>
      <c r="U290" s="21">
        <v>2307</v>
      </c>
      <c r="V290" s="21">
        <v>2361.4740000000002</v>
      </c>
      <c r="W290" s="21">
        <v>90.658000000000015</v>
      </c>
      <c r="X290" s="16">
        <v>7</v>
      </c>
      <c r="Y290" s="16">
        <v>727</v>
      </c>
      <c r="Z290" s="26">
        <v>0.55740000000000001</v>
      </c>
      <c r="AA290" s="26">
        <v>0.50329999999999997</v>
      </c>
      <c r="AB290" s="26">
        <v>0.51629999999999998</v>
      </c>
      <c r="AC290" s="22">
        <v>13.6</v>
      </c>
      <c r="AD290" s="23">
        <v>4</v>
      </c>
      <c r="AE290" s="23">
        <v>3</v>
      </c>
      <c r="AF290" s="24">
        <v>384516846</v>
      </c>
      <c r="AG290" s="25">
        <v>167803.17</v>
      </c>
    </row>
    <row r="291" spans="1:33">
      <c r="A291" s="17">
        <v>118409203</v>
      </c>
      <c r="B291" s="18" t="s">
        <v>222</v>
      </c>
      <c r="C291" s="18" t="s">
        <v>565</v>
      </c>
      <c r="D291" s="19">
        <v>7412666</v>
      </c>
      <c r="E291" s="19">
        <v>7242685.4100000001</v>
      </c>
      <c r="F291" s="19">
        <v>169981</v>
      </c>
      <c r="G291" s="19">
        <v>0</v>
      </c>
      <c r="H291" s="19">
        <v>0</v>
      </c>
      <c r="I291" s="19">
        <v>0</v>
      </c>
      <c r="J291" s="19">
        <v>0</v>
      </c>
      <c r="K291" s="19">
        <v>0</v>
      </c>
      <c r="L291" s="19">
        <v>0</v>
      </c>
      <c r="M291" s="19">
        <v>0</v>
      </c>
      <c r="N291" s="19">
        <v>0</v>
      </c>
      <c r="O291" s="19">
        <v>0</v>
      </c>
      <c r="P291" s="19">
        <v>0</v>
      </c>
      <c r="Q291" s="19">
        <v>0</v>
      </c>
      <c r="R291" s="19">
        <v>0</v>
      </c>
      <c r="S291" s="20">
        <v>5.1000000000000004E-3</v>
      </c>
      <c r="T291" s="20">
        <v>1.5299999999999999E-2</v>
      </c>
      <c r="U291" s="21">
        <v>2541</v>
      </c>
      <c r="V291" s="21">
        <v>2556.4319999999998</v>
      </c>
      <c r="W291" s="21">
        <v>38.986000000000004</v>
      </c>
      <c r="X291" s="6">
        <v>13</v>
      </c>
      <c r="Y291" s="6">
        <v>881</v>
      </c>
      <c r="Z291" s="5">
        <v>0.57509999999999994</v>
      </c>
      <c r="AA291" s="5">
        <v>0.61939999999999995</v>
      </c>
      <c r="AB291" s="5">
        <v>0.60970000000000002</v>
      </c>
      <c r="AC291" s="22">
        <v>18.399999999999999</v>
      </c>
      <c r="AD291" s="23">
        <v>3</v>
      </c>
      <c r="AE291" s="23">
        <v>3</v>
      </c>
      <c r="AF291" s="24">
        <v>388731991</v>
      </c>
      <c r="AG291" s="25">
        <v>59791.39</v>
      </c>
    </row>
    <row r="292" spans="1:33">
      <c r="A292" s="17">
        <v>116496603</v>
      </c>
      <c r="B292" s="18" t="s">
        <v>114</v>
      </c>
      <c r="C292" s="18" t="s">
        <v>532</v>
      </c>
      <c r="D292" s="19">
        <v>11806795</v>
      </c>
      <c r="E292" s="19">
        <v>11589863.77</v>
      </c>
      <c r="F292" s="19">
        <v>216931</v>
      </c>
      <c r="G292" s="19">
        <v>0</v>
      </c>
      <c r="H292" s="19">
        <v>0</v>
      </c>
      <c r="I292" s="19">
        <v>0</v>
      </c>
      <c r="J292" s="19">
        <v>0</v>
      </c>
      <c r="K292" s="19">
        <v>0</v>
      </c>
      <c r="L292" s="19">
        <v>0</v>
      </c>
      <c r="M292" s="19">
        <v>0</v>
      </c>
      <c r="N292" s="19">
        <v>0</v>
      </c>
      <c r="O292" s="19">
        <v>0</v>
      </c>
      <c r="P292" s="19">
        <v>0</v>
      </c>
      <c r="Q292" s="19">
        <v>0</v>
      </c>
      <c r="R292" s="19">
        <v>0</v>
      </c>
      <c r="S292" s="20">
        <v>1.2699999999999999E-2</v>
      </c>
      <c r="T292" s="20">
        <v>2.75E-2</v>
      </c>
      <c r="U292" s="21">
        <v>3054</v>
      </c>
      <c r="V292" s="21">
        <v>3069.5929999999998</v>
      </c>
      <c r="W292" s="21">
        <v>84.531000000000006</v>
      </c>
      <c r="X292" s="6">
        <v>39</v>
      </c>
      <c r="Y292" s="6">
        <v>1369</v>
      </c>
      <c r="Z292" s="5">
        <v>0.67090000000000005</v>
      </c>
      <c r="AA292" s="5">
        <v>0.65769999999999995</v>
      </c>
      <c r="AB292" s="5">
        <v>0.64700000000000002</v>
      </c>
      <c r="AC292" s="22">
        <v>20.9</v>
      </c>
      <c r="AD292" s="23">
        <v>5</v>
      </c>
      <c r="AE292" s="23">
        <v>3</v>
      </c>
      <c r="AF292" s="24">
        <v>389174698</v>
      </c>
      <c r="AG292" s="25">
        <v>151516.51</v>
      </c>
    </row>
    <row r="293" spans="1:33">
      <c r="A293" s="17">
        <v>116604003</v>
      </c>
      <c r="B293" s="18" t="s">
        <v>320</v>
      </c>
      <c r="C293" s="18" t="s">
        <v>321</v>
      </c>
      <c r="D293" s="19">
        <v>3100465</v>
      </c>
      <c r="E293" s="19">
        <v>3013789.08</v>
      </c>
      <c r="F293" s="19">
        <v>86676</v>
      </c>
      <c r="G293" s="19">
        <v>0</v>
      </c>
      <c r="H293" s="19">
        <v>0</v>
      </c>
      <c r="I293" s="19">
        <v>0</v>
      </c>
      <c r="J293" s="19">
        <v>0</v>
      </c>
      <c r="K293" s="19">
        <v>0</v>
      </c>
      <c r="L293" s="19">
        <v>0</v>
      </c>
      <c r="M293" s="19">
        <v>0</v>
      </c>
      <c r="N293" s="19">
        <v>0</v>
      </c>
      <c r="O293" s="19">
        <v>0</v>
      </c>
      <c r="P293" s="19">
        <v>0</v>
      </c>
      <c r="Q293" s="19">
        <v>0</v>
      </c>
      <c r="R293" s="19">
        <v>0</v>
      </c>
      <c r="S293" s="20">
        <v>2.18E-2</v>
      </c>
      <c r="T293" s="20">
        <v>1.6400000000000001E-2</v>
      </c>
      <c r="U293" s="21">
        <v>1939</v>
      </c>
      <c r="V293" s="21">
        <v>1925.5619999999999</v>
      </c>
      <c r="W293" s="21">
        <v>31.551000000000002</v>
      </c>
      <c r="X293" s="6">
        <v>42</v>
      </c>
      <c r="Y293" s="6">
        <v>424</v>
      </c>
      <c r="Z293" s="5">
        <v>0.37890000000000001</v>
      </c>
      <c r="AA293" s="5">
        <v>0.41390000000000005</v>
      </c>
      <c r="AB293" s="5">
        <v>0.41880000000000001</v>
      </c>
      <c r="AC293" s="22">
        <v>20.9</v>
      </c>
      <c r="AD293" s="23">
        <v>7</v>
      </c>
      <c r="AE293" s="23">
        <v>3</v>
      </c>
      <c r="AF293" s="24">
        <v>392755367</v>
      </c>
      <c r="AG293" s="25">
        <v>65033.440000000002</v>
      </c>
    </row>
    <row r="294" spans="1:33">
      <c r="A294" s="17">
        <v>113365303</v>
      </c>
      <c r="B294" s="18" t="s">
        <v>192</v>
      </c>
      <c r="C294" s="18" t="s">
        <v>428</v>
      </c>
      <c r="D294" s="19">
        <v>2536648</v>
      </c>
      <c r="E294" s="19">
        <v>2490686.96</v>
      </c>
      <c r="F294" s="19">
        <v>45961</v>
      </c>
      <c r="G294" s="19">
        <v>0</v>
      </c>
      <c r="H294" s="19">
        <v>0</v>
      </c>
      <c r="I294" s="19">
        <v>0</v>
      </c>
      <c r="J294" s="19">
        <v>0</v>
      </c>
      <c r="K294" s="19">
        <v>0</v>
      </c>
      <c r="L294" s="19">
        <v>0</v>
      </c>
      <c r="M294" s="19">
        <v>0</v>
      </c>
      <c r="N294" s="19">
        <v>0</v>
      </c>
      <c r="O294" s="19">
        <v>0</v>
      </c>
      <c r="P294" s="19">
        <v>0</v>
      </c>
      <c r="Q294" s="19">
        <v>0</v>
      </c>
      <c r="R294" s="19">
        <v>0</v>
      </c>
      <c r="S294" s="20">
        <v>1.18E-2</v>
      </c>
      <c r="T294" s="20">
        <v>2.6499999999999999E-2</v>
      </c>
      <c r="U294" s="21">
        <v>1760</v>
      </c>
      <c r="V294" s="21">
        <v>1785.367</v>
      </c>
      <c r="W294" s="21">
        <v>47.349999999999994</v>
      </c>
      <c r="X294" s="6">
        <v>21</v>
      </c>
      <c r="Y294" s="6">
        <v>744</v>
      </c>
      <c r="Z294" s="5">
        <v>0.34810000000000002</v>
      </c>
      <c r="AA294" s="5">
        <v>0.24180000000000001</v>
      </c>
      <c r="AB294" s="5">
        <v>0.23810000000000001</v>
      </c>
      <c r="AC294" s="22">
        <v>16.3</v>
      </c>
      <c r="AD294" s="23">
        <v>3</v>
      </c>
      <c r="AE294" s="23">
        <v>3</v>
      </c>
      <c r="AF294" s="24">
        <v>394706332</v>
      </c>
      <c r="AG294" s="25">
        <v>104361.78</v>
      </c>
    </row>
    <row r="295" spans="1:33">
      <c r="A295" s="17">
        <v>103026002</v>
      </c>
      <c r="B295" s="18" t="s">
        <v>513</v>
      </c>
      <c r="C295" s="18" t="s">
        <v>611</v>
      </c>
      <c r="D295" s="19">
        <v>23332092</v>
      </c>
      <c r="E295" s="19">
        <v>22978793.879999999</v>
      </c>
      <c r="F295" s="19">
        <v>353298</v>
      </c>
      <c r="G295" s="19">
        <v>0</v>
      </c>
      <c r="H295" s="19">
        <v>0</v>
      </c>
      <c r="I295" s="19">
        <v>0</v>
      </c>
      <c r="J295" s="19">
        <v>0</v>
      </c>
      <c r="K295" s="19">
        <v>0</v>
      </c>
      <c r="L295" s="19">
        <v>0</v>
      </c>
      <c r="M295" s="19">
        <v>0</v>
      </c>
      <c r="N295" s="19">
        <v>0</v>
      </c>
      <c r="O295" s="19">
        <v>0</v>
      </c>
      <c r="P295" s="19">
        <v>0</v>
      </c>
      <c r="Q295" s="19">
        <v>0</v>
      </c>
      <c r="R295" s="19">
        <v>0</v>
      </c>
      <c r="S295" s="20">
        <v>2.5999999999999999E-3</v>
      </c>
      <c r="T295" s="20">
        <v>9.01E-2</v>
      </c>
      <c r="U295" s="21">
        <v>4144</v>
      </c>
      <c r="V295" s="21">
        <v>4196.1220000000003</v>
      </c>
      <c r="W295" s="21">
        <v>378.20900000000012</v>
      </c>
      <c r="X295" s="6">
        <v>11</v>
      </c>
      <c r="Y295" s="6">
        <v>2452</v>
      </c>
      <c r="Z295" s="5">
        <v>0.67449999999999999</v>
      </c>
      <c r="AA295" s="5">
        <v>0.78939999999999999</v>
      </c>
      <c r="AB295" s="5">
        <v>0.77680000000000005</v>
      </c>
      <c r="AC295" s="22">
        <v>20.5</v>
      </c>
      <c r="AD295" s="23">
        <v>2</v>
      </c>
      <c r="AE295" s="23">
        <v>2</v>
      </c>
      <c r="AF295" s="24">
        <v>395708615</v>
      </c>
      <c r="AG295" s="25">
        <v>622078.78</v>
      </c>
    </row>
    <row r="296" spans="1:33">
      <c r="A296" s="17">
        <v>103020753</v>
      </c>
      <c r="B296" s="18" t="s">
        <v>455</v>
      </c>
      <c r="C296" s="18" t="s">
        <v>611</v>
      </c>
      <c r="D296" s="19">
        <v>2401703</v>
      </c>
      <c r="E296" s="19">
        <v>2347239.65</v>
      </c>
      <c r="F296" s="19">
        <v>54463</v>
      </c>
      <c r="G296" s="19">
        <v>0</v>
      </c>
      <c r="H296" s="19">
        <v>0</v>
      </c>
      <c r="I296" s="19">
        <v>0</v>
      </c>
      <c r="J296" s="19">
        <v>0</v>
      </c>
      <c r="K296" s="19">
        <v>0</v>
      </c>
      <c r="L296" s="19">
        <v>0</v>
      </c>
      <c r="M296" s="19">
        <v>0</v>
      </c>
      <c r="N296" s="19">
        <v>0</v>
      </c>
      <c r="O296" s="19">
        <v>0</v>
      </c>
      <c r="P296" s="19">
        <v>0</v>
      </c>
      <c r="Q296" s="19">
        <v>0</v>
      </c>
      <c r="R296" s="19">
        <v>0</v>
      </c>
      <c r="S296" s="20">
        <v>9.7999999999999997E-3</v>
      </c>
      <c r="T296" s="20">
        <v>2.47E-2</v>
      </c>
      <c r="U296" s="21">
        <v>1571</v>
      </c>
      <c r="V296" s="21">
        <v>1529.1479999999999</v>
      </c>
      <c r="W296" s="21">
        <v>37.811999999999998</v>
      </c>
      <c r="X296" s="6">
        <v>15</v>
      </c>
      <c r="Y296" s="6">
        <v>218</v>
      </c>
      <c r="Z296" s="5">
        <v>0.28639999999999999</v>
      </c>
      <c r="AA296" s="5">
        <v>0.32100000000000001</v>
      </c>
      <c r="AB296" s="5">
        <v>0.34310000000000002</v>
      </c>
      <c r="AC296" s="22">
        <v>22.6</v>
      </c>
      <c r="AD296" s="23">
        <v>2</v>
      </c>
      <c r="AE296" s="23">
        <v>3</v>
      </c>
      <c r="AF296" s="24">
        <v>397676818</v>
      </c>
      <c r="AG296" s="25">
        <v>45054.16</v>
      </c>
    </row>
    <row r="297" spans="1:33">
      <c r="A297" s="17">
        <v>127041603</v>
      </c>
      <c r="B297" s="18" t="s">
        <v>335</v>
      </c>
      <c r="C297" s="18" t="s">
        <v>506</v>
      </c>
      <c r="D297" s="19">
        <v>8929176</v>
      </c>
      <c r="E297" s="19">
        <v>8780603.8200000003</v>
      </c>
      <c r="F297" s="19">
        <v>148572</v>
      </c>
      <c r="G297" s="19">
        <v>0</v>
      </c>
      <c r="H297" s="19">
        <v>0</v>
      </c>
      <c r="I297" s="19">
        <v>0</v>
      </c>
      <c r="J297" s="19">
        <v>0</v>
      </c>
      <c r="K297" s="19">
        <v>0</v>
      </c>
      <c r="L297" s="19">
        <v>0</v>
      </c>
      <c r="M297" s="19">
        <v>0</v>
      </c>
      <c r="N297" s="19">
        <v>0</v>
      </c>
      <c r="O297" s="19">
        <v>0</v>
      </c>
      <c r="P297" s="19">
        <v>0</v>
      </c>
      <c r="Q297" s="19">
        <v>0</v>
      </c>
      <c r="R297" s="19">
        <v>0</v>
      </c>
      <c r="S297" s="20">
        <v>2.3999999999999998E-3</v>
      </c>
      <c r="T297" s="20">
        <v>2.9100000000000001E-2</v>
      </c>
      <c r="U297" s="21">
        <v>2468</v>
      </c>
      <c r="V297" s="21">
        <v>2507.223</v>
      </c>
      <c r="W297" s="21">
        <v>73.078000000000003</v>
      </c>
      <c r="X297" s="6">
        <v>6</v>
      </c>
      <c r="Y297" s="6">
        <v>694</v>
      </c>
      <c r="Z297" s="5">
        <v>0.6351</v>
      </c>
      <c r="AA297" s="5">
        <v>0.55740000000000001</v>
      </c>
      <c r="AB297" s="5">
        <v>0.57350000000000001</v>
      </c>
      <c r="AC297" s="22">
        <v>15.7</v>
      </c>
      <c r="AD297" s="23">
        <v>4</v>
      </c>
      <c r="AE297" s="23">
        <v>3</v>
      </c>
      <c r="AF297" s="24">
        <v>399580778</v>
      </c>
      <c r="AG297" s="25">
        <v>154765.34</v>
      </c>
    </row>
    <row r="298" spans="1:33">
      <c r="A298" s="17">
        <v>104433303</v>
      </c>
      <c r="B298" s="18" t="s">
        <v>402</v>
      </c>
      <c r="C298" s="18" t="s">
        <v>620</v>
      </c>
      <c r="D298" s="19">
        <v>5672711</v>
      </c>
      <c r="E298" s="19">
        <v>5550797.2599999998</v>
      </c>
      <c r="F298" s="19">
        <v>121914</v>
      </c>
      <c r="G298" s="19">
        <v>0</v>
      </c>
      <c r="H298" s="19">
        <v>0</v>
      </c>
      <c r="I298" s="19">
        <v>0</v>
      </c>
      <c r="J298" s="19">
        <v>0</v>
      </c>
      <c r="K298" s="19">
        <v>0</v>
      </c>
      <c r="L298" s="19">
        <v>0</v>
      </c>
      <c r="M298" s="19">
        <v>0</v>
      </c>
      <c r="N298" s="19">
        <v>0</v>
      </c>
      <c r="O298" s="19">
        <v>0</v>
      </c>
      <c r="P298" s="19">
        <v>0</v>
      </c>
      <c r="Q298" s="19">
        <v>0</v>
      </c>
      <c r="R298" s="19">
        <v>0</v>
      </c>
      <c r="S298" s="20">
        <v>6.8999999999999999E-3</v>
      </c>
      <c r="T298" s="20">
        <v>2.9600000000000001E-2</v>
      </c>
      <c r="U298" s="21">
        <v>2183</v>
      </c>
      <c r="V298" s="21">
        <v>2189.078</v>
      </c>
      <c r="W298" s="21">
        <v>64.831999999999994</v>
      </c>
      <c r="X298" s="6">
        <v>15</v>
      </c>
      <c r="Y298" s="6">
        <v>662</v>
      </c>
      <c r="Z298" s="5">
        <v>0.55989999999999995</v>
      </c>
      <c r="AA298" s="5">
        <v>0.5171</v>
      </c>
      <c r="AB298" s="5">
        <v>0.48659999999999998</v>
      </c>
      <c r="AC298" s="22">
        <v>17.5</v>
      </c>
      <c r="AD298" s="23">
        <v>5</v>
      </c>
      <c r="AE298" s="23">
        <v>3</v>
      </c>
      <c r="AF298" s="24">
        <v>400526717</v>
      </c>
      <c r="AG298" s="25">
        <v>122649.56</v>
      </c>
    </row>
    <row r="299" spans="1:33">
      <c r="A299" s="17">
        <v>101264003</v>
      </c>
      <c r="B299" s="18" t="s">
        <v>486</v>
      </c>
      <c r="C299" s="18" t="s">
        <v>519</v>
      </c>
      <c r="D299" s="19">
        <v>13336452</v>
      </c>
      <c r="E299" s="19">
        <v>13092545.52</v>
      </c>
      <c r="F299" s="19">
        <v>243906</v>
      </c>
      <c r="G299" s="19">
        <v>0</v>
      </c>
      <c r="H299" s="19">
        <v>0</v>
      </c>
      <c r="I299" s="19">
        <v>0</v>
      </c>
      <c r="J299" s="19">
        <v>0</v>
      </c>
      <c r="K299" s="19">
        <v>0</v>
      </c>
      <c r="L299" s="19">
        <v>0</v>
      </c>
      <c r="M299" s="19">
        <v>0</v>
      </c>
      <c r="N299" s="19">
        <v>0</v>
      </c>
      <c r="O299" s="19">
        <v>0</v>
      </c>
      <c r="P299" s="19">
        <v>0</v>
      </c>
      <c r="Q299" s="19">
        <v>0</v>
      </c>
      <c r="R299" s="19">
        <v>0</v>
      </c>
      <c r="S299" s="20">
        <v>2.3E-3</v>
      </c>
      <c r="T299" s="20">
        <v>2.1399999999999999E-2</v>
      </c>
      <c r="U299" s="21">
        <v>3439</v>
      </c>
      <c r="V299" s="21">
        <v>3466.444</v>
      </c>
      <c r="W299" s="21">
        <v>74.317999999999998</v>
      </c>
      <c r="X299" s="6">
        <v>8</v>
      </c>
      <c r="Y299" s="6">
        <v>2013</v>
      </c>
      <c r="Z299" s="5">
        <v>0.68110000000000004</v>
      </c>
      <c r="AA299" s="5">
        <v>0.65669999999999995</v>
      </c>
      <c r="AB299" s="5">
        <v>0.65459999999999996</v>
      </c>
      <c r="AC299" s="22">
        <v>15.4</v>
      </c>
      <c r="AD299" s="23">
        <v>4</v>
      </c>
      <c r="AE299" s="23">
        <v>3</v>
      </c>
      <c r="AF299" s="24">
        <v>402369476</v>
      </c>
      <c r="AG299" s="25">
        <v>114212.49</v>
      </c>
    </row>
    <row r="300" spans="1:33">
      <c r="A300" s="17">
        <v>108567703</v>
      </c>
      <c r="B300" s="18" t="s">
        <v>309</v>
      </c>
      <c r="C300" s="18" t="s">
        <v>596</v>
      </c>
      <c r="D300" s="19">
        <v>7495871</v>
      </c>
      <c r="E300" s="19">
        <v>7389311.3200000003</v>
      </c>
      <c r="F300" s="19">
        <v>106560</v>
      </c>
      <c r="G300" s="19">
        <v>0</v>
      </c>
      <c r="H300" s="19">
        <v>0</v>
      </c>
      <c r="I300" s="19">
        <v>0</v>
      </c>
      <c r="J300" s="19">
        <v>0</v>
      </c>
      <c r="K300" s="19">
        <v>0</v>
      </c>
      <c r="L300" s="19">
        <v>0</v>
      </c>
      <c r="M300" s="19">
        <v>0</v>
      </c>
      <c r="N300" s="19">
        <v>0</v>
      </c>
      <c r="O300" s="19">
        <v>0</v>
      </c>
      <c r="P300" s="19">
        <v>0</v>
      </c>
      <c r="Q300" s="19">
        <v>0</v>
      </c>
      <c r="R300" s="19">
        <v>0</v>
      </c>
      <c r="S300" s="20">
        <v>8.6E-3</v>
      </c>
      <c r="T300" s="20">
        <v>2.98E-2</v>
      </c>
      <c r="U300" s="21">
        <v>2275</v>
      </c>
      <c r="V300" s="21">
        <v>2330.944</v>
      </c>
      <c r="W300" s="21">
        <v>69.402000000000001</v>
      </c>
      <c r="X300" s="6">
        <v>20</v>
      </c>
      <c r="Y300" s="6">
        <v>971</v>
      </c>
      <c r="Z300" s="5">
        <v>0.58689999999999998</v>
      </c>
      <c r="AA300" s="5">
        <v>0.43369999999999997</v>
      </c>
      <c r="AB300" s="5">
        <v>0.47070000000000001</v>
      </c>
      <c r="AC300" s="22">
        <v>16.399999999999999</v>
      </c>
      <c r="AD300" s="23">
        <v>6</v>
      </c>
      <c r="AE300" s="23">
        <v>3</v>
      </c>
      <c r="AF300" s="24">
        <v>404242702</v>
      </c>
      <c r="AG300" s="25">
        <v>128862.94</v>
      </c>
    </row>
    <row r="301" spans="1:33">
      <c r="A301" s="17">
        <v>113382303</v>
      </c>
      <c r="B301" s="18" t="s">
        <v>203</v>
      </c>
      <c r="C301" s="18" t="s">
        <v>504</v>
      </c>
      <c r="D301" s="19">
        <v>4612338</v>
      </c>
      <c r="E301" s="19">
        <v>4503846.74</v>
      </c>
      <c r="F301" s="19">
        <v>108491</v>
      </c>
      <c r="G301" s="19">
        <v>0</v>
      </c>
      <c r="H301" s="19">
        <v>0</v>
      </c>
      <c r="I301" s="19">
        <v>0</v>
      </c>
      <c r="J301" s="19">
        <v>0</v>
      </c>
      <c r="K301" s="19">
        <v>0</v>
      </c>
      <c r="L301" s="19">
        <v>0</v>
      </c>
      <c r="M301" s="19">
        <v>0</v>
      </c>
      <c r="N301" s="19">
        <v>0</v>
      </c>
      <c r="O301" s="19">
        <v>0</v>
      </c>
      <c r="P301" s="19">
        <v>0</v>
      </c>
      <c r="Q301" s="19">
        <v>0</v>
      </c>
      <c r="R301" s="19">
        <v>0</v>
      </c>
      <c r="S301" s="20">
        <v>5.3E-3</v>
      </c>
      <c r="T301" s="20">
        <v>2.6599999999999999E-2</v>
      </c>
      <c r="U301" s="21">
        <v>2440</v>
      </c>
      <c r="V301" s="21">
        <v>2438.5729999999999</v>
      </c>
      <c r="W301" s="21">
        <v>64.933999999999997</v>
      </c>
      <c r="X301" s="6">
        <v>13</v>
      </c>
      <c r="Y301" s="6">
        <v>672</v>
      </c>
      <c r="Z301" s="5">
        <v>0.49540000000000001</v>
      </c>
      <c r="AA301" s="5">
        <v>0.41170000000000001</v>
      </c>
      <c r="AB301" s="5">
        <v>0.43840000000000001</v>
      </c>
      <c r="AC301" s="22">
        <v>15.5</v>
      </c>
      <c r="AD301" s="23">
        <v>5</v>
      </c>
      <c r="AE301" s="23">
        <v>3</v>
      </c>
      <c r="AF301" s="24">
        <v>405210352</v>
      </c>
      <c r="AG301" s="25">
        <v>88344.44</v>
      </c>
    </row>
    <row r="302" spans="1:33">
      <c r="A302" s="17">
        <v>118667503</v>
      </c>
      <c r="B302" s="18" t="s">
        <v>48</v>
      </c>
      <c r="C302" s="18" t="s">
        <v>47</v>
      </c>
      <c r="D302" s="19">
        <v>10715039</v>
      </c>
      <c r="E302" s="19">
        <v>10558393.779999999</v>
      </c>
      <c r="F302" s="19">
        <v>156645</v>
      </c>
      <c r="G302" s="19">
        <v>0</v>
      </c>
      <c r="H302" s="19">
        <v>0</v>
      </c>
      <c r="I302" s="19">
        <v>0</v>
      </c>
      <c r="J302" s="19">
        <v>0</v>
      </c>
      <c r="K302" s="19">
        <v>0</v>
      </c>
      <c r="L302" s="19">
        <v>0</v>
      </c>
      <c r="M302" s="19">
        <v>0</v>
      </c>
      <c r="N302" s="19">
        <v>0</v>
      </c>
      <c r="O302" s="19">
        <v>0</v>
      </c>
      <c r="P302" s="19">
        <v>0</v>
      </c>
      <c r="Q302" s="19">
        <v>0</v>
      </c>
      <c r="R302" s="19">
        <v>0</v>
      </c>
      <c r="S302" s="20">
        <v>3.2000000000000002E-3</v>
      </c>
      <c r="T302" s="20">
        <v>1.7899999999999999E-2</v>
      </c>
      <c r="U302" s="21">
        <v>2732</v>
      </c>
      <c r="V302" s="21">
        <v>2780.6550000000002</v>
      </c>
      <c r="W302" s="21">
        <v>49.795000000000002</v>
      </c>
      <c r="X302" s="6">
        <v>9</v>
      </c>
      <c r="Y302" s="6">
        <v>1194</v>
      </c>
      <c r="Z302" s="5">
        <v>0.67769999999999997</v>
      </c>
      <c r="AA302" s="5">
        <v>0.53090000000000004</v>
      </c>
      <c r="AB302" s="5">
        <v>0.52700000000000002</v>
      </c>
      <c r="AC302" s="22">
        <v>15.2</v>
      </c>
      <c r="AD302" s="23">
        <v>7</v>
      </c>
      <c r="AE302" s="23">
        <v>3</v>
      </c>
      <c r="AF302" s="24">
        <v>410607872</v>
      </c>
      <c r="AG302" s="25">
        <v>83069.119999999995</v>
      </c>
    </row>
    <row r="303" spans="1:33">
      <c r="A303" s="17">
        <v>120522003</v>
      </c>
      <c r="B303" s="18" t="s">
        <v>121</v>
      </c>
      <c r="C303" s="18" t="s">
        <v>122</v>
      </c>
      <c r="D303" s="19">
        <v>13415680</v>
      </c>
      <c r="E303" s="19">
        <v>13102989.75</v>
      </c>
      <c r="F303" s="19">
        <v>312690</v>
      </c>
      <c r="G303" s="19">
        <v>0</v>
      </c>
      <c r="H303" s="19">
        <v>0</v>
      </c>
      <c r="I303" s="19">
        <v>0</v>
      </c>
      <c r="J303" s="19">
        <v>0</v>
      </c>
      <c r="K303" s="19">
        <v>0</v>
      </c>
      <c r="L303" s="19">
        <v>0</v>
      </c>
      <c r="M303" s="19">
        <v>0</v>
      </c>
      <c r="N303" s="19">
        <v>0</v>
      </c>
      <c r="O303" s="19">
        <v>0</v>
      </c>
      <c r="P303" s="19">
        <v>0</v>
      </c>
      <c r="Q303" s="19">
        <v>0</v>
      </c>
      <c r="R303" s="19">
        <v>0</v>
      </c>
      <c r="S303" s="20">
        <v>4.0000000000000001E-3</v>
      </c>
      <c r="T303" s="20">
        <v>2.3699999999999999E-2</v>
      </c>
      <c r="U303" s="21">
        <v>5083</v>
      </c>
      <c r="V303" s="21">
        <v>5202.7920000000004</v>
      </c>
      <c r="W303" s="21">
        <v>123.05100000000002</v>
      </c>
      <c r="X303" s="6">
        <v>21</v>
      </c>
      <c r="Y303" s="6">
        <v>1404</v>
      </c>
      <c r="Z303" s="5">
        <v>0.3705</v>
      </c>
      <c r="AA303" s="5">
        <v>0.5696</v>
      </c>
      <c r="AB303" s="5">
        <v>0.57420000000000004</v>
      </c>
      <c r="AC303" s="22">
        <v>15.6</v>
      </c>
      <c r="AD303" s="23">
        <v>6</v>
      </c>
      <c r="AE303" s="23">
        <v>3</v>
      </c>
      <c r="AF303" s="24">
        <v>415403705</v>
      </c>
      <c r="AG303" s="25">
        <v>200559.28</v>
      </c>
    </row>
    <row r="304" spans="1:33">
      <c r="A304" s="17">
        <v>125238402</v>
      </c>
      <c r="B304" s="18" t="s">
        <v>295</v>
      </c>
      <c r="C304" s="18" t="s">
        <v>615</v>
      </c>
      <c r="D304" s="19">
        <v>14725126</v>
      </c>
      <c r="E304" s="19">
        <v>13965648.43</v>
      </c>
      <c r="F304" s="19">
        <v>325879</v>
      </c>
      <c r="G304" s="19">
        <v>0</v>
      </c>
      <c r="H304" s="19">
        <v>0</v>
      </c>
      <c r="I304" s="19">
        <v>0</v>
      </c>
      <c r="J304" s="19">
        <v>0</v>
      </c>
      <c r="K304" s="19">
        <v>0</v>
      </c>
      <c r="L304" s="19">
        <v>0</v>
      </c>
      <c r="M304" s="19">
        <v>0</v>
      </c>
      <c r="N304" s="19">
        <v>0</v>
      </c>
      <c r="O304" s="19">
        <v>433599</v>
      </c>
      <c r="P304" s="19">
        <v>0</v>
      </c>
      <c r="Q304" s="19">
        <v>0</v>
      </c>
      <c r="R304" s="19">
        <v>0</v>
      </c>
      <c r="S304" s="20">
        <v>2.29E-2</v>
      </c>
      <c r="T304" s="20">
        <v>5.16E-2</v>
      </c>
      <c r="U304" s="21">
        <v>4294</v>
      </c>
      <c r="V304" s="21">
        <v>4232.7569999999996</v>
      </c>
      <c r="W304" s="21">
        <v>218.32</v>
      </c>
      <c r="X304" s="6">
        <v>97</v>
      </c>
      <c r="Y304" s="6">
        <v>2520</v>
      </c>
      <c r="Z304" s="5">
        <v>0.5423</v>
      </c>
      <c r="AA304" s="5">
        <v>0.70269999999999999</v>
      </c>
      <c r="AB304" s="5">
        <v>0.69689999999999996</v>
      </c>
      <c r="AC304" s="22">
        <v>28.3</v>
      </c>
      <c r="AD304" s="23" t="s">
        <v>154</v>
      </c>
      <c r="AE304" s="23">
        <v>2</v>
      </c>
      <c r="AF304" s="24">
        <v>415467186</v>
      </c>
      <c r="AG304" s="25">
        <v>346735.06</v>
      </c>
    </row>
    <row r="305" spans="1:33">
      <c r="A305" s="17">
        <v>121394603</v>
      </c>
      <c r="B305" s="18" t="s">
        <v>209</v>
      </c>
      <c r="C305" s="18" t="s">
        <v>542</v>
      </c>
      <c r="D305" s="19">
        <v>5419123</v>
      </c>
      <c r="E305" s="19">
        <v>5317737.71</v>
      </c>
      <c r="F305" s="19">
        <v>101385</v>
      </c>
      <c r="G305" s="19">
        <v>0</v>
      </c>
      <c r="H305" s="19">
        <v>0</v>
      </c>
      <c r="I305" s="19">
        <v>0</v>
      </c>
      <c r="J305" s="19">
        <v>0</v>
      </c>
      <c r="K305" s="19">
        <v>0</v>
      </c>
      <c r="L305" s="19">
        <v>0</v>
      </c>
      <c r="M305" s="19">
        <v>0</v>
      </c>
      <c r="N305" s="19">
        <v>0</v>
      </c>
      <c r="O305" s="19">
        <v>0</v>
      </c>
      <c r="P305" s="19">
        <v>0</v>
      </c>
      <c r="Q305" s="19">
        <v>0</v>
      </c>
      <c r="R305" s="19">
        <v>0</v>
      </c>
      <c r="S305" s="20">
        <v>5.1999999999999998E-3</v>
      </c>
      <c r="T305" s="20">
        <v>2.7199999999999998E-2</v>
      </c>
      <c r="U305" s="21">
        <v>2273</v>
      </c>
      <c r="V305" s="21">
        <v>2286.9639999999999</v>
      </c>
      <c r="W305" s="21">
        <v>62.254000000000005</v>
      </c>
      <c r="X305" s="6">
        <v>12</v>
      </c>
      <c r="Y305" s="6">
        <v>346</v>
      </c>
      <c r="Z305" s="5">
        <v>0.54900000000000004</v>
      </c>
      <c r="AA305" s="5">
        <v>0.41300000000000003</v>
      </c>
      <c r="AB305" s="5">
        <v>0.42530000000000001</v>
      </c>
      <c r="AC305" s="22">
        <v>19.8</v>
      </c>
      <c r="AD305" s="23">
        <v>3</v>
      </c>
      <c r="AE305" s="23">
        <v>3</v>
      </c>
      <c r="AF305" s="24">
        <v>419236456</v>
      </c>
      <c r="AG305" s="25">
        <v>142887.93</v>
      </c>
    </row>
    <row r="306" spans="1:33">
      <c r="A306" s="17">
        <v>115210503</v>
      </c>
      <c r="B306" s="18" t="s">
        <v>269</v>
      </c>
      <c r="C306" s="18" t="s">
        <v>270</v>
      </c>
      <c r="D306" s="19">
        <v>8943575</v>
      </c>
      <c r="E306" s="19">
        <v>8780161.5399999991</v>
      </c>
      <c r="F306" s="19">
        <v>163413</v>
      </c>
      <c r="G306" s="19">
        <v>0</v>
      </c>
      <c r="H306" s="19">
        <v>0</v>
      </c>
      <c r="I306" s="19">
        <v>0</v>
      </c>
      <c r="J306" s="19">
        <v>0</v>
      </c>
      <c r="K306" s="19">
        <v>0</v>
      </c>
      <c r="L306" s="19">
        <v>0</v>
      </c>
      <c r="M306" s="19">
        <v>0</v>
      </c>
      <c r="N306" s="19">
        <v>0</v>
      </c>
      <c r="O306" s="19">
        <v>0</v>
      </c>
      <c r="P306" s="19">
        <v>0</v>
      </c>
      <c r="Q306" s="19">
        <v>0</v>
      </c>
      <c r="R306" s="19">
        <v>0</v>
      </c>
      <c r="S306" s="20">
        <v>1.4E-3</v>
      </c>
      <c r="T306" s="20">
        <v>3.2899999999999999E-2</v>
      </c>
      <c r="U306" s="21">
        <v>2802</v>
      </c>
      <c r="V306" s="21">
        <v>2836.9279999999999</v>
      </c>
      <c r="W306" s="21">
        <v>93.470000000000013</v>
      </c>
      <c r="X306" s="6">
        <v>4</v>
      </c>
      <c r="Y306" s="6">
        <v>762</v>
      </c>
      <c r="Z306" s="5">
        <v>0.64329999999999998</v>
      </c>
      <c r="AA306" s="5">
        <v>0.54</v>
      </c>
      <c r="AB306" s="5">
        <v>0.53420000000000001</v>
      </c>
      <c r="AC306" s="22">
        <v>19.3</v>
      </c>
      <c r="AD306" s="23">
        <v>3</v>
      </c>
      <c r="AE306" s="23">
        <v>3</v>
      </c>
      <c r="AF306" s="24">
        <v>419286498</v>
      </c>
      <c r="AG306" s="25">
        <v>181614.6</v>
      </c>
    </row>
    <row r="307" spans="1:33">
      <c r="A307" s="17">
        <v>112679002</v>
      </c>
      <c r="B307" s="18" t="s">
        <v>612</v>
      </c>
      <c r="C307" s="18" t="s">
        <v>613</v>
      </c>
      <c r="D307" s="19">
        <v>56265496</v>
      </c>
      <c r="E307" s="19">
        <v>50084229.439999998</v>
      </c>
      <c r="F307" s="19">
        <v>732981</v>
      </c>
      <c r="G307" s="19">
        <v>1698286</v>
      </c>
      <c r="H307" s="19">
        <v>3750000</v>
      </c>
      <c r="I307" s="19">
        <v>0</v>
      </c>
      <c r="J307" s="19">
        <v>0</v>
      </c>
      <c r="K307" s="19">
        <v>0</v>
      </c>
      <c r="L307" s="19">
        <v>0</v>
      </c>
      <c r="M307" s="19">
        <v>0</v>
      </c>
      <c r="N307" s="19">
        <v>0</v>
      </c>
      <c r="O307" s="19">
        <v>0</v>
      </c>
      <c r="P307" s="19">
        <v>0</v>
      </c>
      <c r="Q307" s="19">
        <v>0</v>
      </c>
      <c r="R307" s="19">
        <v>0</v>
      </c>
      <c r="S307" s="20">
        <v>0.1404</v>
      </c>
      <c r="T307" s="20">
        <v>0.27979999999999999</v>
      </c>
      <c r="U307" s="21">
        <v>7963</v>
      </c>
      <c r="V307" s="21">
        <v>7894.37</v>
      </c>
      <c r="W307" s="21">
        <v>2208.6480000000001</v>
      </c>
      <c r="X307" s="6">
        <v>1108</v>
      </c>
      <c r="Y307" s="6">
        <v>5797</v>
      </c>
      <c r="Z307" s="5">
        <v>0.74060000000000004</v>
      </c>
      <c r="AA307" s="5">
        <v>0.85230000000000006</v>
      </c>
      <c r="AB307" s="5">
        <v>0.84540000000000004</v>
      </c>
      <c r="AC307" s="22">
        <v>30.4</v>
      </c>
      <c r="AD307" s="23">
        <v>3</v>
      </c>
      <c r="AE307" s="23">
        <v>2</v>
      </c>
      <c r="AF307" s="24">
        <v>422582153</v>
      </c>
      <c r="AG307" s="25">
        <v>4594140.8499999996</v>
      </c>
    </row>
    <row r="308" spans="1:33">
      <c r="A308" s="17">
        <v>109248003</v>
      </c>
      <c r="B308" s="18" t="s">
        <v>303</v>
      </c>
      <c r="C308" s="18" t="s">
        <v>301</v>
      </c>
      <c r="D308" s="19">
        <v>6208510</v>
      </c>
      <c r="E308" s="19">
        <v>6077471.5099999998</v>
      </c>
      <c r="F308" s="19">
        <v>131038</v>
      </c>
      <c r="G308" s="19">
        <v>0</v>
      </c>
      <c r="H308" s="19">
        <v>0</v>
      </c>
      <c r="I308" s="19">
        <v>0</v>
      </c>
      <c r="J308" s="19">
        <v>0</v>
      </c>
      <c r="K308" s="19">
        <v>0</v>
      </c>
      <c r="L308" s="19">
        <v>0</v>
      </c>
      <c r="M308" s="19">
        <v>0</v>
      </c>
      <c r="N308" s="19">
        <v>0</v>
      </c>
      <c r="O308" s="19">
        <v>0</v>
      </c>
      <c r="P308" s="19">
        <v>0</v>
      </c>
      <c r="Q308" s="19">
        <v>0</v>
      </c>
      <c r="R308" s="19">
        <v>0</v>
      </c>
      <c r="S308" s="20">
        <v>8.9999999999999998E-4</v>
      </c>
      <c r="T308" s="20">
        <v>1.0200000000000001E-2</v>
      </c>
      <c r="U308" s="21">
        <v>2232</v>
      </c>
      <c r="V308" s="21">
        <v>2268.5619999999999</v>
      </c>
      <c r="W308" s="21">
        <v>23.183</v>
      </c>
      <c r="X308" s="6">
        <v>2</v>
      </c>
      <c r="Y308" s="6">
        <v>795</v>
      </c>
      <c r="Z308" s="5">
        <v>0.50770000000000004</v>
      </c>
      <c r="AA308" s="5">
        <v>0.54359999999999997</v>
      </c>
      <c r="AB308" s="5">
        <v>0.52129999999999999</v>
      </c>
      <c r="AC308" s="22">
        <v>15.4</v>
      </c>
      <c r="AD308" s="23">
        <v>6</v>
      </c>
      <c r="AE308" s="23">
        <v>3</v>
      </c>
      <c r="AF308" s="24">
        <v>424536836</v>
      </c>
      <c r="AG308" s="25">
        <v>56988.65</v>
      </c>
    </row>
    <row r="309" spans="1:33">
      <c r="A309" s="17">
        <v>115218003</v>
      </c>
      <c r="B309" s="18" t="s">
        <v>276</v>
      </c>
      <c r="C309" s="18" t="s">
        <v>270</v>
      </c>
      <c r="D309" s="19">
        <v>8766554</v>
      </c>
      <c r="E309" s="19">
        <v>8553962.3900000006</v>
      </c>
      <c r="F309" s="19">
        <v>212592</v>
      </c>
      <c r="G309" s="19">
        <v>0</v>
      </c>
      <c r="H309" s="19">
        <v>0</v>
      </c>
      <c r="I309" s="19">
        <v>0</v>
      </c>
      <c r="J309" s="19">
        <v>0</v>
      </c>
      <c r="K309" s="19">
        <v>0</v>
      </c>
      <c r="L309" s="19">
        <v>0</v>
      </c>
      <c r="M309" s="19">
        <v>0</v>
      </c>
      <c r="N309" s="19">
        <v>0</v>
      </c>
      <c r="O309" s="19">
        <v>0</v>
      </c>
      <c r="P309" s="19">
        <v>0</v>
      </c>
      <c r="Q309" s="19">
        <v>0</v>
      </c>
      <c r="R309" s="19">
        <v>0</v>
      </c>
      <c r="S309" s="20">
        <v>4.5999999999999999E-3</v>
      </c>
      <c r="T309" s="20">
        <v>1.7399999999999999E-2</v>
      </c>
      <c r="U309" s="21">
        <v>3541</v>
      </c>
      <c r="V309" s="21">
        <v>3505.86</v>
      </c>
      <c r="W309" s="21">
        <v>61.055000000000007</v>
      </c>
      <c r="X309" s="6">
        <v>16</v>
      </c>
      <c r="Y309" s="6">
        <v>1201</v>
      </c>
      <c r="Z309" s="5">
        <v>0.59540000000000004</v>
      </c>
      <c r="AA309" s="5">
        <v>0.55590000000000006</v>
      </c>
      <c r="AB309" s="5">
        <v>0.56999999999999995</v>
      </c>
      <c r="AC309" s="22">
        <v>15.1</v>
      </c>
      <c r="AD309" s="23">
        <v>3</v>
      </c>
      <c r="AE309" s="23">
        <v>3</v>
      </c>
      <c r="AF309" s="24">
        <v>427557037</v>
      </c>
      <c r="AG309" s="25">
        <v>85414.95</v>
      </c>
    </row>
    <row r="310" spans="1:33">
      <c r="A310" s="17">
        <v>112672203</v>
      </c>
      <c r="B310" s="18" t="s">
        <v>52</v>
      </c>
      <c r="C310" s="18" t="s">
        <v>613</v>
      </c>
      <c r="D310" s="19">
        <v>7152887</v>
      </c>
      <c r="E310" s="19">
        <v>7005450.0199999996</v>
      </c>
      <c r="F310" s="19">
        <v>147437</v>
      </c>
      <c r="G310" s="19">
        <v>0</v>
      </c>
      <c r="H310" s="19">
        <v>0</v>
      </c>
      <c r="I310" s="19">
        <v>0</v>
      </c>
      <c r="J310" s="19">
        <v>0</v>
      </c>
      <c r="K310" s="19">
        <v>0</v>
      </c>
      <c r="L310" s="19">
        <v>0</v>
      </c>
      <c r="M310" s="19">
        <v>0</v>
      </c>
      <c r="N310" s="19">
        <v>0</v>
      </c>
      <c r="O310" s="19">
        <v>0</v>
      </c>
      <c r="P310" s="19">
        <v>0</v>
      </c>
      <c r="Q310" s="19">
        <v>0</v>
      </c>
      <c r="R310" s="19">
        <v>0</v>
      </c>
      <c r="S310" s="20">
        <v>1.8E-3</v>
      </c>
      <c r="T310" s="20">
        <v>1.9199999999999998E-2</v>
      </c>
      <c r="U310" s="21">
        <v>2699</v>
      </c>
      <c r="V310" s="21">
        <v>2716.3780000000002</v>
      </c>
      <c r="W310" s="21">
        <v>52.071999999999996</v>
      </c>
      <c r="X310" s="6">
        <v>5</v>
      </c>
      <c r="Y310" s="6">
        <v>948</v>
      </c>
      <c r="Z310" s="5">
        <v>0.56899999999999995</v>
      </c>
      <c r="AA310" s="5">
        <v>0.50580000000000003</v>
      </c>
      <c r="AB310" s="5">
        <v>0.52790000000000004</v>
      </c>
      <c r="AC310" s="22">
        <v>19.899999999999999</v>
      </c>
      <c r="AD310" s="23">
        <v>3</v>
      </c>
      <c r="AE310" s="23">
        <v>3</v>
      </c>
      <c r="AF310" s="24">
        <v>428573593</v>
      </c>
      <c r="AG310" s="25">
        <v>143728.93</v>
      </c>
    </row>
    <row r="311" spans="1:33">
      <c r="A311" s="17">
        <v>125231303</v>
      </c>
      <c r="B311" s="18" t="s">
        <v>286</v>
      </c>
      <c r="C311" s="18" t="s">
        <v>615</v>
      </c>
      <c r="D311" s="19">
        <v>9797850</v>
      </c>
      <c r="E311" s="19">
        <v>9586369.2300000004</v>
      </c>
      <c r="F311" s="19">
        <v>211481</v>
      </c>
      <c r="G311" s="19">
        <v>0</v>
      </c>
      <c r="H311" s="19">
        <v>0</v>
      </c>
      <c r="I311" s="19">
        <v>0</v>
      </c>
      <c r="J311" s="19">
        <v>0</v>
      </c>
      <c r="K311" s="19">
        <v>0</v>
      </c>
      <c r="L311" s="19">
        <v>0</v>
      </c>
      <c r="M311" s="19">
        <v>0</v>
      </c>
      <c r="N311" s="19">
        <v>0</v>
      </c>
      <c r="O311" s="19">
        <v>0</v>
      </c>
      <c r="P311" s="19">
        <v>0</v>
      </c>
      <c r="Q311" s="19">
        <v>0</v>
      </c>
      <c r="R311" s="19">
        <v>0</v>
      </c>
      <c r="S311" s="20">
        <v>8.3999999999999995E-3</v>
      </c>
      <c r="T311" s="20">
        <v>1.6500000000000001E-2</v>
      </c>
      <c r="U311" s="21">
        <v>3442</v>
      </c>
      <c r="V311" s="21">
        <v>3467.48</v>
      </c>
      <c r="W311" s="21">
        <v>57.332000000000001</v>
      </c>
      <c r="X311" s="6">
        <v>29</v>
      </c>
      <c r="Y311" s="6">
        <v>1682</v>
      </c>
      <c r="Z311" s="5">
        <v>0.59630000000000005</v>
      </c>
      <c r="AA311" s="5">
        <v>0.56889999999999996</v>
      </c>
      <c r="AB311" s="5">
        <v>0.57120000000000004</v>
      </c>
      <c r="AC311" s="22">
        <v>29.7</v>
      </c>
      <c r="AD311" s="23" t="s">
        <v>154</v>
      </c>
      <c r="AE311" s="23">
        <v>3</v>
      </c>
      <c r="AF311" s="24">
        <v>430803160</v>
      </c>
      <c r="AG311" s="25">
        <v>168525.17</v>
      </c>
    </row>
    <row r="312" spans="1:33">
      <c r="A312" s="17">
        <v>112283003</v>
      </c>
      <c r="B312" s="18" t="s">
        <v>493</v>
      </c>
      <c r="C312" s="18" t="s">
        <v>491</v>
      </c>
      <c r="D312" s="19">
        <v>5680315</v>
      </c>
      <c r="E312" s="19">
        <v>5511198.3899999997</v>
      </c>
      <c r="F312" s="19">
        <v>169117</v>
      </c>
      <c r="G312" s="19">
        <v>0</v>
      </c>
      <c r="H312" s="19">
        <v>0</v>
      </c>
      <c r="I312" s="19">
        <v>0</v>
      </c>
      <c r="J312" s="19">
        <v>0</v>
      </c>
      <c r="K312" s="19">
        <v>0</v>
      </c>
      <c r="L312" s="19">
        <v>0</v>
      </c>
      <c r="M312" s="19">
        <v>0</v>
      </c>
      <c r="N312" s="19">
        <v>0</v>
      </c>
      <c r="O312" s="19">
        <v>0</v>
      </c>
      <c r="P312" s="19">
        <v>0</v>
      </c>
      <c r="Q312" s="19">
        <v>0</v>
      </c>
      <c r="R312" s="19">
        <v>0</v>
      </c>
      <c r="S312" s="20">
        <v>6.1999999999999998E-3</v>
      </c>
      <c r="T312" s="20">
        <v>1.2500000000000001E-2</v>
      </c>
      <c r="U312" s="21">
        <v>3091</v>
      </c>
      <c r="V312" s="21">
        <v>3042.5210000000002</v>
      </c>
      <c r="W312" s="21">
        <v>38.023000000000003</v>
      </c>
      <c r="X312" s="6">
        <v>19</v>
      </c>
      <c r="Y312" s="6">
        <v>756</v>
      </c>
      <c r="Z312" s="5">
        <v>0.54700000000000004</v>
      </c>
      <c r="AA312" s="5">
        <v>0.50659999999999994</v>
      </c>
      <c r="AB312" s="5">
        <v>0.49680000000000002</v>
      </c>
      <c r="AC312" s="22">
        <v>14.2</v>
      </c>
      <c r="AD312" s="23">
        <v>4</v>
      </c>
      <c r="AE312" s="23">
        <v>3</v>
      </c>
      <c r="AF312" s="24">
        <v>431270494</v>
      </c>
      <c r="AG312" s="25">
        <v>45132.33</v>
      </c>
    </row>
    <row r="313" spans="1:33">
      <c r="A313" s="17">
        <v>107654903</v>
      </c>
      <c r="B313" s="18" t="s">
        <v>40</v>
      </c>
      <c r="C313" s="18" t="s">
        <v>549</v>
      </c>
      <c r="D313" s="19">
        <v>5521675</v>
      </c>
      <c r="E313" s="19">
        <v>5461365.5099999998</v>
      </c>
      <c r="F313" s="19">
        <v>60309</v>
      </c>
      <c r="G313" s="19">
        <v>0</v>
      </c>
      <c r="H313" s="19">
        <v>0</v>
      </c>
      <c r="I313" s="19">
        <v>0</v>
      </c>
      <c r="J313" s="19">
        <v>0</v>
      </c>
      <c r="K313" s="19">
        <v>0</v>
      </c>
      <c r="L313" s="19">
        <v>0</v>
      </c>
      <c r="M313" s="19">
        <v>0</v>
      </c>
      <c r="N313" s="19">
        <v>0</v>
      </c>
      <c r="O313" s="19">
        <v>0</v>
      </c>
      <c r="P313" s="19">
        <v>0</v>
      </c>
      <c r="Q313" s="19">
        <v>0</v>
      </c>
      <c r="R313" s="19">
        <v>0</v>
      </c>
      <c r="S313" s="20">
        <v>1.1000000000000001E-3</v>
      </c>
      <c r="T313" s="20">
        <v>5.8000000000000003E-2</v>
      </c>
      <c r="U313" s="21">
        <v>1731</v>
      </c>
      <c r="V313" s="21">
        <v>1784.7460000000001</v>
      </c>
      <c r="W313" s="21">
        <v>103.521</v>
      </c>
      <c r="X313" s="6">
        <v>2</v>
      </c>
      <c r="Y313" s="6">
        <v>585</v>
      </c>
      <c r="Z313" s="5">
        <v>0.51380000000000003</v>
      </c>
      <c r="AA313" s="5">
        <v>0.3226</v>
      </c>
      <c r="AB313" s="5">
        <v>0.36120000000000002</v>
      </c>
      <c r="AC313" s="22">
        <v>14.8</v>
      </c>
      <c r="AD313" s="23">
        <v>3</v>
      </c>
      <c r="AE313" s="23">
        <v>3</v>
      </c>
      <c r="AF313" s="24">
        <v>431313897</v>
      </c>
      <c r="AG313" s="25">
        <v>139076.38</v>
      </c>
    </row>
    <row r="314" spans="1:33">
      <c r="A314" s="17">
        <v>125235103</v>
      </c>
      <c r="B314" s="18" t="s">
        <v>289</v>
      </c>
      <c r="C314" s="18" t="s">
        <v>615</v>
      </c>
      <c r="D314" s="19">
        <v>8246936</v>
      </c>
      <c r="E314" s="19">
        <v>8020923.0499999998</v>
      </c>
      <c r="F314" s="19">
        <v>226013</v>
      </c>
      <c r="G314" s="19">
        <v>0</v>
      </c>
      <c r="H314" s="19">
        <v>0</v>
      </c>
      <c r="I314" s="19">
        <v>0</v>
      </c>
      <c r="J314" s="19">
        <v>0</v>
      </c>
      <c r="K314" s="19">
        <v>0</v>
      </c>
      <c r="L314" s="19">
        <v>0</v>
      </c>
      <c r="M314" s="19">
        <v>0</v>
      </c>
      <c r="N314" s="19">
        <v>0</v>
      </c>
      <c r="O314" s="19">
        <v>0</v>
      </c>
      <c r="P314" s="19">
        <v>0</v>
      </c>
      <c r="Q314" s="19">
        <v>0</v>
      </c>
      <c r="R314" s="19">
        <v>0</v>
      </c>
      <c r="S314" s="20">
        <v>8.8999999999999999E-3</v>
      </c>
      <c r="T314" s="20">
        <v>1.35E-2</v>
      </c>
      <c r="U314" s="21">
        <v>3532</v>
      </c>
      <c r="V314" s="21">
        <v>3595.5079999999998</v>
      </c>
      <c r="W314" s="21">
        <v>48.370999999999995</v>
      </c>
      <c r="X314" s="6">
        <v>32</v>
      </c>
      <c r="Y314" s="6">
        <v>1490</v>
      </c>
      <c r="Z314" s="5">
        <v>0.46200000000000002</v>
      </c>
      <c r="AA314" s="5">
        <v>0.59250000000000003</v>
      </c>
      <c r="AB314" s="5">
        <v>0.58609999999999995</v>
      </c>
      <c r="AC314" s="22">
        <v>24.4</v>
      </c>
      <c r="AD314" s="23" t="s">
        <v>154</v>
      </c>
      <c r="AE314" s="23">
        <v>3</v>
      </c>
      <c r="AF314" s="24">
        <v>434361295</v>
      </c>
      <c r="AG314" s="25">
        <v>83177.47</v>
      </c>
    </row>
    <row r="315" spans="1:33">
      <c r="A315" s="17">
        <v>113362203</v>
      </c>
      <c r="B315" s="18" t="s">
        <v>184</v>
      </c>
      <c r="C315" s="18" t="s">
        <v>428</v>
      </c>
      <c r="D315" s="19">
        <v>6634200</v>
      </c>
      <c r="E315" s="19">
        <v>6459612.7599999998</v>
      </c>
      <c r="F315" s="19">
        <v>174587</v>
      </c>
      <c r="G315" s="19">
        <v>0</v>
      </c>
      <c r="H315" s="19">
        <v>0</v>
      </c>
      <c r="I315" s="19">
        <v>0</v>
      </c>
      <c r="J315" s="19">
        <v>0</v>
      </c>
      <c r="K315" s="19">
        <v>0</v>
      </c>
      <c r="L315" s="19">
        <v>0</v>
      </c>
      <c r="M315" s="19">
        <v>0</v>
      </c>
      <c r="N315" s="19">
        <v>0</v>
      </c>
      <c r="O315" s="19">
        <v>0</v>
      </c>
      <c r="P315" s="19">
        <v>0</v>
      </c>
      <c r="Q315" s="19">
        <v>0</v>
      </c>
      <c r="R315" s="19">
        <v>0</v>
      </c>
      <c r="S315" s="20">
        <v>1.9800000000000002E-2</v>
      </c>
      <c r="T315" s="20">
        <v>2.63E-2</v>
      </c>
      <c r="U315" s="21">
        <v>2958</v>
      </c>
      <c r="V315" s="21">
        <v>2930.7919999999999</v>
      </c>
      <c r="W315" s="21">
        <v>77.188000000000002</v>
      </c>
      <c r="X315" s="6">
        <v>58</v>
      </c>
      <c r="Y315" s="6">
        <v>1002</v>
      </c>
      <c r="Z315" s="5">
        <v>0.51659999999999995</v>
      </c>
      <c r="AA315" s="5">
        <v>0.54649999999999999</v>
      </c>
      <c r="AB315" s="5">
        <v>0.54459999999999997</v>
      </c>
      <c r="AC315" s="22">
        <v>21.8</v>
      </c>
      <c r="AD315" s="23">
        <v>3</v>
      </c>
      <c r="AE315" s="23">
        <v>3</v>
      </c>
      <c r="AF315" s="24">
        <v>435639750</v>
      </c>
      <c r="AG315" s="25">
        <v>160917.42000000001</v>
      </c>
    </row>
    <row r="316" spans="1:33">
      <c r="A316" s="17">
        <v>124156503</v>
      </c>
      <c r="B316" s="18" t="s">
        <v>414</v>
      </c>
      <c r="C316" s="18" t="s">
        <v>588</v>
      </c>
      <c r="D316" s="19">
        <v>5789994</v>
      </c>
      <c r="E316" s="19">
        <v>5639112.25</v>
      </c>
      <c r="F316" s="19">
        <v>150882</v>
      </c>
      <c r="G316" s="19">
        <v>0</v>
      </c>
      <c r="H316" s="19">
        <v>0</v>
      </c>
      <c r="I316" s="19">
        <v>0</v>
      </c>
      <c r="J316" s="19">
        <v>0</v>
      </c>
      <c r="K316" s="19">
        <v>0</v>
      </c>
      <c r="L316" s="19">
        <v>0</v>
      </c>
      <c r="M316" s="19">
        <v>0</v>
      </c>
      <c r="N316" s="19">
        <v>0</v>
      </c>
      <c r="O316" s="19">
        <v>0</v>
      </c>
      <c r="P316" s="19">
        <v>0</v>
      </c>
      <c r="Q316" s="19">
        <v>0</v>
      </c>
      <c r="R316" s="19">
        <v>0</v>
      </c>
      <c r="S316" s="20">
        <v>1.8700000000000001E-2</v>
      </c>
      <c r="T316" s="20">
        <v>6.9800000000000001E-2</v>
      </c>
      <c r="U316" s="21">
        <v>2864</v>
      </c>
      <c r="V316" s="21">
        <v>2836.4009999999998</v>
      </c>
      <c r="W316" s="21">
        <v>197.98899999999998</v>
      </c>
      <c r="X316" s="6">
        <v>53</v>
      </c>
      <c r="Y316" s="6">
        <v>836</v>
      </c>
      <c r="Z316" s="5">
        <v>0.50609999999999999</v>
      </c>
      <c r="AA316" s="5">
        <v>0.48780000000000001</v>
      </c>
      <c r="AB316" s="5">
        <v>0.4924</v>
      </c>
      <c r="AC316" s="22">
        <v>23.8</v>
      </c>
      <c r="AD316" s="23">
        <v>3</v>
      </c>
      <c r="AE316" s="23">
        <v>3</v>
      </c>
      <c r="AF316" s="24">
        <v>437463961</v>
      </c>
      <c r="AG316" s="25">
        <v>415260.18</v>
      </c>
    </row>
    <row r="317" spans="1:33">
      <c r="A317" s="17">
        <v>118403903</v>
      </c>
      <c r="B317" s="18" t="s">
        <v>218</v>
      </c>
      <c r="C317" s="18" t="s">
        <v>565</v>
      </c>
      <c r="D317" s="19">
        <v>6595982</v>
      </c>
      <c r="E317" s="19">
        <v>6479798.9299999997</v>
      </c>
      <c r="F317" s="19">
        <v>116183</v>
      </c>
      <c r="G317" s="19">
        <v>0</v>
      </c>
      <c r="H317" s="19">
        <v>0</v>
      </c>
      <c r="I317" s="19">
        <v>0</v>
      </c>
      <c r="J317" s="19">
        <v>0</v>
      </c>
      <c r="K317" s="19">
        <v>0</v>
      </c>
      <c r="L317" s="19">
        <v>0</v>
      </c>
      <c r="M317" s="19">
        <v>0</v>
      </c>
      <c r="N317" s="19">
        <v>0</v>
      </c>
      <c r="O317" s="19">
        <v>0</v>
      </c>
      <c r="P317" s="19">
        <v>0</v>
      </c>
      <c r="Q317" s="19">
        <v>0</v>
      </c>
      <c r="R317" s="19">
        <v>0</v>
      </c>
      <c r="S317" s="20">
        <v>1E-3</v>
      </c>
      <c r="T317" s="20">
        <v>2.7199999999999998E-2</v>
      </c>
      <c r="U317" s="21">
        <v>2066</v>
      </c>
      <c r="V317" s="21">
        <v>2089.9169999999999</v>
      </c>
      <c r="W317" s="21">
        <v>56.835000000000001</v>
      </c>
      <c r="X317" s="6">
        <v>2</v>
      </c>
      <c r="Y317" s="6">
        <v>608</v>
      </c>
      <c r="Z317" s="5">
        <v>0.60209999999999997</v>
      </c>
      <c r="AA317" s="5">
        <v>0.52069999999999994</v>
      </c>
      <c r="AB317" s="5">
        <v>0.4834</v>
      </c>
      <c r="AC317" s="22">
        <v>15.6</v>
      </c>
      <c r="AD317" s="23">
        <v>3</v>
      </c>
      <c r="AE317" s="23">
        <v>3</v>
      </c>
      <c r="AF317" s="24">
        <v>439298068</v>
      </c>
      <c r="AG317" s="25">
        <v>80015.360000000001</v>
      </c>
    </row>
    <row r="318" spans="1:33">
      <c r="A318" s="17">
        <v>120480803</v>
      </c>
      <c r="B318" s="18" t="s">
        <v>103</v>
      </c>
      <c r="C318" s="18" t="s">
        <v>104</v>
      </c>
      <c r="D318" s="19">
        <v>9050397</v>
      </c>
      <c r="E318" s="19">
        <v>8853890.5999999996</v>
      </c>
      <c r="F318" s="19">
        <v>196506</v>
      </c>
      <c r="G318" s="19">
        <v>0</v>
      </c>
      <c r="H318" s="19">
        <v>0</v>
      </c>
      <c r="I318" s="19">
        <v>0</v>
      </c>
      <c r="J318" s="19">
        <v>0</v>
      </c>
      <c r="K318" s="19">
        <v>0</v>
      </c>
      <c r="L318" s="19">
        <v>0</v>
      </c>
      <c r="M318" s="19">
        <v>0</v>
      </c>
      <c r="N318" s="19">
        <v>0</v>
      </c>
      <c r="O318" s="19">
        <v>0</v>
      </c>
      <c r="P318" s="19">
        <v>0</v>
      </c>
      <c r="Q318" s="19">
        <v>0</v>
      </c>
      <c r="R318" s="19">
        <v>0</v>
      </c>
      <c r="S318" s="20">
        <v>3.3E-3</v>
      </c>
      <c r="T318" s="20">
        <v>2.6599999999999999E-2</v>
      </c>
      <c r="U318" s="21">
        <v>3313</v>
      </c>
      <c r="V318" s="21">
        <v>3356.0619999999999</v>
      </c>
      <c r="W318" s="21">
        <v>89.180999999999997</v>
      </c>
      <c r="X318" s="6">
        <v>11</v>
      </c>
      <c r="Y318" s="6">
        <v>1336</v>
      </c>
      <c r="Z318" s="5">
        <v>0.53069999999999995</v>
      </c>
      <c r="AA318" s="5">
        <v>0.54920000000000002</v>
      </c>
      <c r="AB318" s="5">
        <v>0.55940000000000001</v>
      </c>
      <c r="AC318" s="22">
        <v>19.5</v>
      </c>
      <c r="AD318" s="23">
        <v>3</v>
      </c>
      <c r="AE318" s="23">
        <v>3</v>
      </c>
      <c r="AF318" s="24">
        <v>440449775</v>
      </c>
      <c r="AG318" s="25">
        <v>198095.95</v>
      </c>
    </row>
    <row r="319" spans="1:33">
      <c r="A319" s="17">
        <v>112676203</v>
      </c>
      <c r="B319" s="18" t="s">
        <v>57</v>
      </c>
      <c r="C319" s="18" t="s">
        <v>613</v>
      </c>
      <c r="D319" s="19">
        <v>8467399</v>
      </c>
      <c r="E319" s="19">
        <v>8299376.7699999996</v>
      </c>
      <c r="F319" s="19">
        <v>168022</v>
      </c>
      <c r="G319" s="19">
        <v>0</v>
      </c>
      <c r="H319" s="19">
        <v>0</v>
      </c>
      <c r="I319" s="19">
        <v>0</v>
      </c>
      <c r="J319" s="19">
        <v>0</v>
      </c>
      <c r="K319" s="19">
        <v>0</v>
      </c>
      <c r="L319" s="19">
        <v>0</v>
      </c>
      <c r="M319" s="19">
        <v>0</v>
      </c>
      <c r="N319" s="19">
        <v>0</v>
      </c>
      <c r="O319" s="19">
        <v>0</v>
      </c>
      <c r="P319" s="19">
        <v>0</v>
      </c>
      <c r="Q319" s="19">
        <v>0</v>
      </c>
      <c r="R319" s="19">
        <v>0</v>
      </c>
      <c r="S319" s="20">
        <v>2.3E-3</v>
      </c>
      <c r="T319" s="20">
        <v>3.32E-2</v>
      </c>
      <c r="U319" s="21">
        <v>3025</v>
      </c>
      <c r="V319" s="21">
        <v>3077.5340000000001</v>
      </c>
      <c r="W319" s="21">
        <v>102.253</v>
      </c>
      <c r="X319" s="6">
        <v>7</v>
      </c>
      <c r="Y319" s="6">
        <v>668</v>
      </c>
      <c r="Z319" s="5">
        <v>0.61509999999999998</v>
      </c>
      <c r="AA319" s="5">
        <v>0.51429999999999998</v>
      </c>
      <c r="AB319" s="5">
        <v>0.52790000000000004</v>
      </c>
      <c r="AC319" s="22">
        <v>21.1</v>
      </c>
      <c r="AD319" s="23">
        <v>3</v>
      </c>
      <c r="AE319" s="23">
        <v>3</v>
      </c>
      <c r="AF319" s="24">
        <v>447834043</v>
      </c>
      <c r="AG319" s="25">
        <v>213996.36</v>
      </c>
    </row>
    <row r="320" spans="1:33">
      <c r="A320" s="17">
        <v>110141103</v>
      </c>
      <c r="B320" s="18" t="s">
        <v>584</v>
      </c>
      <c r="C320" s="18" t="s">
        <v>583</v>
      </c>
      <c r="D320" s="19">
        <v>7949198</v>
      </c>
      <c r="E320" s="19">
        <v>7780530.7400000002</v>
      </c>
      <c r="F320" s="19">
        <v>168667</v>
      </c>
      <c r="G320" s="19">
        <v>0</v>
      </c>
      <c r="H320" s="19">
        <v>0</v>
      </c>
      <c r="I320" s="19">
        <v>0</v>
      </c>
      <c r="J320" s="19">
        <v>0</v>
      </c>
      <c r="K320" s="19">
        <v>0</v>
      </c>
      <c r="L320" s="19">
        <v>0</v>
      </c>
      <c r="M320" s="19">
        <v>0</v>
      </c>
      <c r="N320" s="19">
        <v>0</v>
      </c>
      <c r="O320" s="19">
        <v>0</v>
      </c>
      <c r="P320" s="19">
        <v>0</v>
      </c>
      <c r="Q320" s="19">
        <v>0</v>
      </c>
      <c r="R320" s="19">
        <v>0</v>
      </c>
      <c r="S320" s="20">
        <v>1.01E-2</v>
      </c>
      <c r="T320" s="20">
        <v>3.3799999999999997E-2</v>
      </c>
      <c r="U320" s="21">
        <v>2945</v>
      </c>
      <c r="V320" s="21">
        <v>2963.8809999999999</v>
      </c>
      <c r="W320" s="21">
        <v>100.307</v>
      </c>
      <c r="X320" s="6">
        <v>30</v>
      </c>
      <c r="Y320" s="6">
        <v>833</v>
      </c>
      <c r="Z320" s="5">
        <v>0.5887</v>
      </c>
      <c r="AA320" s="5">
        <v>0.53029999999999999</v>
      </c>
      <c r="AB320" s="5">
        <v>0.53149999999999997</v>
      </c>
      <c r="AC320" s="22">
        <v>20</v>
      </c>
      <c r="AD320" s="23">
        <v>4</v>
      </c>
      <c r="AE320" s="23">
        <v>3</v>
      </c>
      <c r="AF320" s="24">
        <v>450485644</v>
      </c>
      <c r="AG320" s="25">
        <v>189665.43</v>
      </c>
    </row>
    <row r="321" spans="1:33">
      <c r="A321" s="17">
        <v>114061103</v>
      </c>
      <c r="B321" s="18" t="s">
        <v>349</v>
      </c>
      <c r="C321" s="18" t="s">
        <v>609</v>
      </c>
      <c r="D321" s="19">
        <v>5925044</v>
      </c>
      <c r="E321" s="19">
        <v>5755300.25</v>
      </c>
      <c r="F321" s="19">
        <v>169744</v>
      </c>
      <c r="G321" s="19">
        <v>0</v>
      </c>
      <c r="H321" s="19">
        <v>0</v>
      </c>
      <c r="I321" s="19">
        <v>0</v>
      </c>
      <c r="J321" s="19">
        <v>0</v>
      </c>
      <c r="K321" s="19">
        <v>0</v>
      </c>
      <c r="L321" s="19">
        <v>0</v>
      </c>
      <c r="M321" s="19">
        <v>0</v>
      </c>
      <c r="N321" s="19">
        <v>0</v>
      </c>
      <c r="O321" s="19">
        <v>0</v>
      </c>
      <c r="P321" s="19">
        <v>0</v>
      </c>
      <c r="Q321" s="19">
        <v>0</v>
      </c>
      <c r="R321" s="19">
        <v>0</v>
      </c>
      <c r="S321" s="20">
        <v>1.2800000000000001E-2</v>
      </c>
      <c r="T321" s="20">
        <v>2.0899999999999998E-2</v>
      </c>
      <c r="U321" s="21">
        <v>2877</v>
      </c>
      <c r="V321" s="21">
        <v>2883.0509999999999</v>
      </c>
      <c r="W321" s="21">
        <v>60.376000000000005</v>
      </c>
      <c r="X321" s="6">
        <v>37</v>
      </c>
      <c r="Y321" s="6">
        <v>775</v>
      </c>
      <c r="Z321" s="5">
        <v>0.44979999999999998</v>
      </c>
      <c r="AA321" s="5">
        <v>0.54630000000000001</v>
      </c>
      <c r="AB321" s="5">
        <v>0.5222</v>
      </c>
      <c r="AC321" s="22">
        <v>20.8</v>
      </c>
      <c r="AD321" s="23">
        <v>3</v>
      </c>
      <c r="AE321" s="23">
        <v>3</v>
      </c>
      <c r="AF321" s="24">
        <v>451341178</v>
      </c>
      <c r="AG321" s="25">
        <v>128180.18</v>
      </c>
    </row>
    <row r="322" spans="1:33">
      <c r="A322" s="17">
        <v>119356503</v>
      </c>
      <c r="B322" s="18" t="s">
        <v>179</v>
      </c>
      <c r="C322" s="18" t="s">
        <v>527</v>
      </c>
      <c r="D322" s="19">
        <v>7982116</v>
      </c>
      <c r="E322" s="19">
        <v>7804858.9500000002</v>
      </c>
      <c r="F322" s="19">
        <v>177257</v>
      </c>
      <c r="G322" s="19">
        <v>0</v>
      </c>
      <c r="H322" s="19">
        <v>0</v>
      </c>
      <c r="I322" s="19">
        <v>0</v>
      </c>
      <c r="J322" s="19">
        <v>0</v>
      </c>
      <c r="K322" s="19">
        <v>0</v>
      </c>
      <c r="L322" s="19">
        <v>0</v>
      </c>
      <c r="M322" s="19">
        <v>0</v>
      </c>
      <c r="N322" s="19">
        <v>0</v>
      </c>
      <c r="O322" s="19">
        <v>0</v>
      </c>
      <c r="P322" s="19">
        <v>0</v>
      </c>
      <c r="Q322" s="19">
        <v>0</v>
      </c>
      <c r="R322" s="19">
        <v>0</v>
      </c>
      <c r="S322" s="20">
        <v>8.9999999999999998E-4</v>
      </c>
      <c r="T322" s="20">
        <v>2.4199999999999999E-2</v>
      </c>
      <c r="U322" s="21">
        <v>3131</v>
      </c>
      <c r="V322" s="21">
        <v>3160.2060000000001</v>
      </c>
      <c r="W322" s="21">
        <v>76.457000000000008</v>
      </c>
      <c r="X322" s="6">
        <v>3</v>
      </c>
      <c r="Y322" s="6">
        <v>951</v>
      </c>
      <c r="Z322" s="5">
        <v>0.55520000000000003</v>
      </c>
      <c r="AA322" s="5">
        <v>0.5242</v>
      </c>
      <c r="AB322" s="5">
        <v>0.53779999999999994</v>
      </c>
      <c r="AC322" s="22">
        <v>18</v>
      </c>
      <c r="AD322" s="23">
        <v>3</v>
      </c>
      <c r="AE322" s="23">
        <v>3</v>
      </c>
      <c r="AF322" s="24">
        <v>458179027</v>
      </c>
      <c r="AG322" s="25">
        <v>100650.79</v>
      </c>
    </row>
    <row r="323" spans="1:33">
      <c r="A323" s="17">
        <v>103025002</v>
      </c>
      <c r="B323" s="18" t="s">
        <v>467</v>
      </c>
      <c r="C323" s="18" t="s">
        <v>611</v>
      </c>
      <c r="D323" s="19">
        <v>4628862</v>
      </c>
      <c r="E323" s="19">
        <v>4541018.47</v>
      </c>
      <c r="F323" s="19">
        <v>87844</v>
      </c>
      <c r="G323" s="19">
        <v>0</v>
      </c>
      <c r="H323" s="19">
        <v>0</v>
      </c>
      <c r="I323" s="19">
        <v>0</v>
      </c>
      <c r="J323" s="19">
        <v>0</v>
      </c>
      <c r="K323" s="19">
        <v>0</v>
      </c>
      <c r="L323" s="19">
        <v>0</v>
      </c>
      <c r="M323" s="19">
        <v>0</v>
      </c>
      <c r="N323" s="19">
        <v>0</v>
      </c>
      <c r="O323" s="19">
        <v>0</v>
      </c>
      <c r="P323" s="19">
        <v>0</v>
      </c>
      <c r="Q323" s="19">
        <v>0</v>
      </c>
      <c r="R323" s="19">
        <v>0</v>
      </c>
      <c r="S323" s="20">
        <v>2.52E-2</v>
      </c>
      <c r="T323" s="20">
        <v>2.1999999999999999E-2</v>
      </c>
      <c r="U323" s="21">
        <v>1968</v>
      </c>
      <c r="V323" s="21">
        <v>2020.68</v>
      </c>
      <c r="W323" s="21">
        <v>44.442999999999991</v>
      </c>
      <c r="X323" s="6">
        <v>51</v>
      </c>
      <c r="Y323" s="6">
        <v>576</v>
      </c>
      <c r="Z323" s="5">
        <v>0.2727</v>
      </c>
      <c r="AA323" s="5">
        <v>0.4133</v>
      </c>
      <c r="AB323" s="5">
        <v>0.43880000000000002</v>
      </c>
      <c r="AC323" s="22">
        <v>23.8</v>
      </c>
      <c r="AD323" s="23">
        <v>2</v>
      </c>
      <c r="AE323" s="23">
        <v>3</v>
      </c>
      <c r="AF323" s="24">
        <v>459658689</v>
      </c>
      <c r="AG323" s="25">
        <v>119565.8</v>
      </c>
    </row>
    <row r="324" spans="1:33">
      <c r="A324" s="17">
        <v>107653203</v>
      </c>
      <c r="B324" s="18" t="s">
        <v>37</v>
      </c>
      <c r="C324" s="18" t="s">
        <v>549</v>
      </c>
      <c r="D324" s="19">
        <v>9679790</v>
      </c>
      <c r="E324" s="19">
        <v>9503943.4299999997</v>
      </c>
      <c r="F324" s="19">
        <v>175847</v>
      </c>
      <c r="G324" s="19">
        <v>0</v>
      </c>
      <c r="H324" s="19">
        <v>0</v>
      </c>
      <c r="I324" s="19">
        <v>0</v>
      </c>
      <c r="J324" s="19">
        <v>0</v>
      </c>
      <c r="K324" s="19">
        <v>0</v>
      </c>
      <c r="L324" s="19">
        <v>0</v>
      </c>
      <c r="M324" s="19">
        <v>0</v>
      </c>
      <c r="N324" s="19">
        <v>0</v>
      </c>
      <c r="O324" s="19">
        <v>0</v>
      </c>
      <c r="P324" s="19">
        <v>0</v>
      </c>
      <c r="Q324" s="19">
        <v>0</v>
      </c>
      <c r="R324" s="19">
        <v>0</v>
      </c>
      <c r="S324" s="20">
        <v>6.9999999999999999E-4</v>
      </c>
      <c r="T324" s="20">
        <v>2.9600000000000001E-2</v>
      </c>
      <c r="U324" s="21">
        <v>2947</v>
      </c>
      <c r="V324" s="21">
        <v>2987.8119999999999</v>
      </c>
      <c r="W324" s="21">
        <v>88.373999999999981</v>
      </c>
      <c r="X324" s="6">
        <v>2</v>
      </c>
      <c r="Y324" s="6">
        <v>1321</v>
      </c>
      <c r="Z324" s="5">
        <v>0.51659999999999995</v>
      </c>
      <c r="AA324" s="5">
        <v>0.55249999999999999</v>
      </c>
      <c r="AB324" s="5">
        <v>0.57079999999999997</v>
      </c>
      <c r="AC324" s="22">
        <v>17.899999999999999</v>
      </c>
      <c r="AD324" s="23">
        <v>3</v>
      </c>
      <c r="AE324" s="23">
        <v>3</v>
      </c>
      <c r="AF324" s="24">
        <v>459693638</v>
      </c>
      <c r="AG324" s="25">
        <v>183939.86</v>
      </c>
    </row>
    <row r="325" spans="1:33">
      <c r="A325" s="17">
        <v>114065503</v>
      </c>
      <c r="B325" s="18" t="s">
        <v>356</v>
      </c>
      <c r="C325" s="18" t="s">
        <v>609</v>
      </c>
      <c r="D325" s="19">
        <v>4623010</v>
      </c>
      <c r="E325" s="19">
        <v>4395638.9400000004</v>
      </c>
      <c r="F325" s="19">
        <v>227371</v>
      </c>
      <c r="G325" s="19">
        <v>0</v>
      </c>
      <c r="H325" s="19">
        <v>0</v>
      </c>
      <c r="I325" s="19">
        <v>0</v>
      </c>
      <c r="J325" s="19">
        <v>0</v>
      </c>
      <c r="K325" s="19">
        <v>0</v>
      </c>
      <c r="L325" s="19">
        <v>0</v>
      </c>
      <c r="M325" s="19">
        <v>0</v>
      </c>
      <c r="N325" s="19">
        <v>0</v>
      </c>
      <c r="O325" s="19">
        <v>0</v>
      </c>
      <c r="P325" s="19">
        <v>0</v>
      </c>
      <c r="Q325" s="19">
        <v>0</v>
      </c>
      <c r="R325" s="19">
        <v>0</v>
      </c>
      <c r="S325" s="20">
        <v>4.3999999999999997E-2</v>
      </c>
      <c r="T325" s="20">
        <v>1.6299999999999999E-2</v>
      </c>
      <c r="U325" s="21">
        <v>3662</v>
      </c>
      <c r="V325" s="21">
        <v>3593.72</v>
      </c>
      <c r="W325" s="21">
        <v>58.48</v>
      </c>
      <c r="X325" s="6">
        <v>158</v>
      </c>
      <c r="Y325" s="6">
        <v>1588</v>
      </c>
      <c r="Z325" s="5">
        <v>0.182</v>
      </c>
      <c r="AA325" s="5">
        <v>0.57489999999999997</v>
      </c>
      <c r="AB325" s="5">
        <v>0.55469999999999997</v>
      </c>
      <c r="AC325" s="22">
        <v>23.1</v>
      </c>
      <c r="AD325" s="23">
        <v>3</v>
      </c>
      <c r="AE325" s="23">
        <v>3</v>
      </c>
      <c r="AF325" s="24">
        <v>461467344</v>
      </c>
      <c r="AG325" s="25">
        <v>79291.95</v>
      </c>
    </row>
    <row r="326" spans="1:33">
      <c r="A326" s="17">
        <v>103028703</v>
      </c>
      <c r="B326" s="18" t="s">
        <v>602</v>
      </c>
      <c r="C326" s="18" t="s">
        <v>611</v>
      </c>
      <c r="D326" s="19">
        <v>2804042</v>
      </c>
      <c r="E326" s="19">
        <v>2657258.6</v>
      </c>
      <c r="F326" s="19">
        <v>146783</v>
      </c>
      <c r="G326" s="19">
        <v>0</v>
      </c>
      <c r="H326" s="19">
        <v>0</v>
      </c>
      <c r="I326" s="19">
        <v>0</v>
      </c>
      <c r="J326" s="19">
        <v>0</v>
      </c>
      <c r="K326" s="19">
        <v>0</v>
      </c>
      <c r="L326" s="19">
        <v>0</v>
      </c>
      <c r="M326" s="19">
        <v>0</v>
      </c>
      <c r="N326" s="19">
        <v>0</v>
      </c>
      <c r="O326" s="19">
        <v>0</v>
      </c>
      <c r="P326" s="19">
        <v>0</v>
      </c>
      <c r="Q326" s="19">
        <v>0</v>
      </c>
      <c r="R326" s="19">
        <v>0</v>
      </c>
      <c r="S326" s="20">
        <v>4.7999999999999996E-3</v>
      </c>
      <c r="T326" s="20">
        <v>9.1000000000000004E-3</v>
      </c>
      <c r="U326" s="21">
        <v>2576</v>
      </c>
      <c r="V326" s="21">
        <v>2480.9650000000001</v>
      </c>
      <c r="W326" s="21">
        <v>22.688000000000002</v>
      </c>
      <c r="X326" s="6">
        <v>12</v>
      </c>
      <c r="Y326" s="6">
        <v>269</v>
      </c>
      <c r="Z326" s="5">
        <v>0.41370000000000001</v>
      </c>
      <c r="AA326" s="5">
        <v>0.52760000000000007</v>
      </c>
      <c r="AB326" s="5">
        <v>0.52910000000000001</v>
      </c>
      <c r="AC326" s="22">
        <v>32.4</v>
      </c>
      <c r="AD326" s="23">
        <v>2</v>
      </c>
      <c r="AE326" s="23">
        <v>3</v>
      </c>
      <c r="AF326" s="24">
        <v>464920784</v>
      </c>
      <c r="AG326" s="25">
        <v>28791.119999999999</v>
      </c>
    </row>
    <row r="327" spans="1:33">
      <c r="A327" s="17">
        <v>127040703</v>
      </c>
      <c r="B327" s="18" t="s">
        <v>333</v>
      </c>
      <c r="C327" s="18" t="s">
        <v>506</v>
      </c>
      <c r="D327" s="19">
        <v>10255669</v>
      </c>
      <c r="E327" s="19">
        <v>10065910.42</v>
      </c>
      <c r="F327" s="19">
        <v>189759</v>
      </c>
      <c r="G327" s="19">
        <v>0</v>
      </c>
      <c r="H327" s="19">
        <v>0</v>
      </c>
      <c r="I327" s="19">
        <v>0</v>
      </c>
      <c r="J327" s="19">
        <v>0</v>
      </c>
      <c r="K327" s="19">
        <v>0</v>
      </c>
      <c r="L327" s="19">
        <v>0</v>
      </c>
      <c r="M327" s="19">
        <v>0</v>
      </c>
      <c r="N327" s="19">
        <v>0</v>
      </c>
      <c r="O327" s="19">
        <v>0</v>
      </c>
      <c r="P327" s="19">
        <v>0</v>
      </c>
      <c r="Q327" s="19">
        <v>0</v>
      </c>
      <c r="R327" s="19">
        <v>0</v>
      </c>
      <c r="S327" s="20">
        <v>1.4E-3</v>
      </c>
      <c r="T327" s="20">
        <v>5.3100000000000001E-2</v>
      </c>
      <c r="U327" s="21">
        <v>2924</v>
      </c>
      <c r="V327" s="21">
        <v>2921.1689999999999</v>
      </c>
      <c r="W327" s="21">
        <v>155.15400000000002</v>
      </c>
      <c r="X327" s="6">
        <v>4</v>
      </c>
      <c r="Y327" s="6">
        <v>1274</v>
      </c>
      <c r="Z327" s="5">
        <v>0.61580000000000001</v>
      </c>
      <c r="AA327" s="5">
        <v>0.60089999999999999</v>
      </c>
      <c r="AB327" s="5">
        <v>0.60629999999999995</v>
      </c>
      <c r="AC327" s="22">
        <v>21.9</v>
      </c>
      <c r="AD327" s="23">
        <v>4</v>
      </c>
      <c r="AE327" s="23">
        <v>3</v>
      </c>
      <c r="AF327" s="24">
        <v>464939206</v>
      </c>
      <c r="AG327" s="25">
        <v>244017.46</v>
      </c>
    </row>
    <row r="328" spans="1:33">
      <c r="A328" s="17">
        <v>114069353</v>
      </c>
      <c r="B328" s="18" t="s">
        <v>361</v>
      </c>
      <c r="C328" s="18" t="s">
        <v>609</v>
      </c>
      <c r="D328" s="19">
        <v>1260225</v>
      </c>
      <c r="E328" s="19">
        <v>1185002.1299999999</v>
      </c>
      <c r="F328" s="19">
        <v>75223</v>
      </c>
      <c r="G328" s="19">
        <v>0</v>
      </c>
      <c r="H328" s="19">
        <v>0</v>
      </c>
      <c r="I328" s="19">
        <v>0</v>
      </c>
      <c r="J328" s="19">
        <v>0</v>
      </c>
      <c r="K328" s="19">
        <v>0</v>
      </c>
      <c r="L328" s="19">
        <v>0</v>
      </c>
      <c r="M328" s="19">
        <v>0</v>
      </c>
      <c r="N328" s="19">
        <v>0</v>
      </c>
      <c r="O328" s="19">
        <v>0</v>
      </c>
      <c r="P328" s="19">
        <v>0</v>
      </c>
      <c r="Q328" s="19">
        <v>0</v>
      </c>
      <c r="R328" s="19">
        <v>0</v>
      </c>
      <c r="S328" s="20">
        <v>1.9699999999999999E-2</v>
      </c>
      <c r="T328" s="20">
        <v>1.14E-2</v>
      </c>
      <c r="U328" s="21">
        <v>1931</v>
      </c>
      <c r="V328" s="21">
        <v>1926.91</v>
      </c>
      <c r="W328" s="21">
        <v>21.913</v>
      </c>
      <c r="X328" s="6">
        <v>38</v>
      </c>
      <c r="Y328" s="6">
        <v>591</v>
      </c>
      <c r="Z328" s="5">
        <v>0.15</v>
      </c>
      <c r="AA328" s="5">
        <v>0.36070000000000002</v>
      </c>
      <c r="AB328" s="5">
        <v>0.36020000000000002</v>
      </c>
      <c r="AC328" s="22">
        <v>25.5</v>
      </c>
      <c r="AD328" s="23">
        <v>3</v>
      </c>
      <c r="AE328" s="23">
        <v>3</v>
      </c>
      <c r="AF328" s="24">
        <v>465155962</v>
      </c>
      <c r="AG328" s="25">
        <v>66448.479999999996</v>
      </c>
    </row>
    <row r="329" spans="1:33">
      <c r="A329" s="17">
        <v>104107803</v>
      </c>
      <c r="B329" s="18" t="s">
        <v>392</v>
      </c>
      <c r="C329" s="18" t="s">
        <v>426</v>
      </c>
      <c r="D329" s="19">
        <v>7379238</v>
      </c>
      <c r="E329" s="19">
        <v>7237496.8200000003</v>
      </c>
      <c r="F329" s="19">
        <v>141741</v>
      </c>
      <c r="G329" s="19">
        <v>0</v>
      </c>
      <c r="H329" s="19">
        <v>0</v>
      </c>
      <c r="I329" s="19">
        <v>0</v>
      </c>
      <c r="J329" s="19">
        <v>0</v>
      </c>
      <c r="K329" s="19">
        <v>0</v>
      </c>
      <c r="L329" s="19">
        <v>0</v>
      </c>
      <c r="M329" s="19">
        <v>0</v>
      </c>
      <c r="N329" s="19">
        <v>0</v>
      </c>
      <c r="O329" s="19">
        <v>0</v>
      </c>
      <c r="P329" s="19">
        <v>0</v>
      </c>
      <c r="Q329" s="19">
        <v>0</v>
      </c>
      <c r="R329" s="19">
        <v>0</v>
      </c>
      <c r="S329" s="20">
        <v>4.0000000000000002E-4</v>
      </c>
      <c r="T329" s="20">
        <v>2.0400000000000001E-2</v>
      </c>
      <c r="U329" s="21">
        <v>2584</v>
      </c>
      <c r="V329" s="21">
        <v>2628.4290000000001</v>
      </c>
      <c r="W329" s="21">
        <v>53.648000000000003</v>
      </c>
      <c r="X329" s="6">
        <v>1</v>
      </c>
      <c r="Y329" s="6">
        <v>499</v>
      </c>
      <c r="Z329" s="5">
        <v>0.6018</v>
      </c>
      <c r="AA329" s="5">
        <v>0.50790000000000002</v>
      </c>
      <c r="AB329" s="5">
        <v>0.51519999999999999</v>
      </c>
      <c r="AC329" s="22">
        <v>14.8</v>
      </c>
      <c r="AD329" s="23">
        <v>4</v>
      </c>
      <c r="AE329" s="23">
        <v>3</v>
      </c>
      <c r="AF329" s="24">
        <v>467296083</v>
      </c>
      <c r="AG329" s="25">
        <v>139209.54999999999</v>
      </c>
    </row>
    <row r="330" spans="1:33">
      <c r="A330" s="17">
        <v>101637002</v>
      </c>
      <c r="B330" s="18" t="s">
        <v>26</v>
      </c>
      <c r="C330" s="18" t="s">
        <v>567</v>
      </c>
      <c r="D330" s="19">
        <v>12305087</v>
      </c>
      <c r="E330" s="19">
        <v>12098529.460000001</v>
      </c>
      <c r="F330" s="19">
        <v>206558</v>
      </c>
      <c r="G330" s="19">
        <v>0</v>
      </c>
      <c r="H330" s="19">
        <v>0</v>
      </c>
      <c r="I330" s="19">
        <v>0</v>
      </c>
      <c r="J330" s="19">
        <v>0</v>
      </c>
      <c r="K330" s="19">
        <v>0</v>
      </c>
      <c r="L330" s="19">
        <v>0</v>
      </c>
      <c r="M330" s="19">
        <v>0</v>
      </c>
      <c r="N330" s="19">
        <v>0</v>
      </c>
      <c r="O330" s="19">
        <v>0</v>
      </c>
      <c r="P330" s="19">
        <v>0</v>
      </c>
      <c r="Q330" s="19">
        <v>0</v>
      </c>
      <c r="R330" s="19">
        <v>0</v>
      </c>
      <c r="S330" s="20">
        <v>2.5000000000000001E-3</v>
      </c>
      <c r="T330" s="20">
        <v>2.6800000000000001E-2</v>
      </c>
      <c r="U330" s="21">
        <v>3140</v>
      </c>
      <c r="V330" s="21">
        <v>3176.261</v>
      </c>
      <c r="W330" s="21">
        <v>84.968999999999994</v>
      </c>
      <c r="X330" s="6">
        <v>8</v>
      </c>
      <c r="Y330" s="6">
        <v>1229</v>
      </c>
      <c r="Z330" s="5">
        <v>0.65090000000000003</v>
      </c>
      <c r="AA330" s="5">
        <v>0.60909999999999997</v>
      </c>
      <c r="AB330" s="5">
        <v>0.62670000000000003</v>
      </c>
      <c r="AC330" s="22">
        <v>18.5</v>
      </c>
      <c r="AD330" s="23">
        <v>4</v>
      </c>
      <c r="AE330" s="23">
        <v>3</v>
      </c>
      <c r="AF330" s="24">
        <v>470218770</v>
      </c>
      <c r="AG330" s="25">
        <v>153494.38</v>
      </c>
    </row>
    <row r="331" spans="1:33">
      <c r="A331" s="17">
        <v>112674403</v>
      </c>
      <c r="B331" s="18" t="s">
        <v>54</v>
      </c>
      <c r="C331" s="18" t="s">
        <v>613</v>
      </c>
      <c r="D331" s="19">
        <v>10434596</v>
      </c>
      <c r="E331" s="19">
        <v>9979349.0800000001</v>
      </c>
      <c r="F331" s="19">
        <v>255247</v>
      </c>
      <c r="G331" s="19">
        <v>0</v>
      </c>
      <c r="H331" s="19">
        <v>0</v>
      </c>
      <c r="I331" s="19">
        <v>0</v>
      </c>
      <c r="J331" s="19">
        <v>0</v>
      </c>
      <c r="K331" s="19">
        <v>0</v>
      </c>
      <c r="L331" s="19">
        <v>0</v>
      </c>
      <c r="M331" s="19">
        <v>0</v>
      </c>
      <c r="N331" s="19">
        <v>0</v>
      </c>
      <c r="O331" s="19">
        <v>0</v>
      </c>
      <c r="P331" s="19">
        <v>0</v>
      </c>
      <c r="Q331" s="19">
        <v>0</v>
      </c>
      <c r="R331" s="19">
        <v>200000</v>
      </c>
      <c r="S331" s="20">
        <v>8.3000000000000001E-3</v>
      </c>
      <c r="T331" s="20">
        <v>2.4799999999999999E-2</v>
      </c>
      <c r="U331" s="21">
        <v>4049</v>
      </c>
      <c r="V331" s="21">
        <v>3976.8519999999999</v>
      </c>
      <c r="W331" s="21">
        <v>98.482999999999976</v>
      </c>
      <c r="X331" s="6">
        <v>33</v>
      </c>
      <c r="Y331" s="6">
        <v>1657</v>
      </c>
      <c r="Z331" s="5">
        <v>0.61599999999999999</v>
      </c>
      <c r="AA331" s="5">
        <v>0.5837</v>
      </c>
      <c r="AB331" s="5">
        <v>0.61</v>
      </c>
      <c r="AC331" s="22">
        <v>21.6</v>
      </c>
      <c r="AD331" s="23">
        <v>3</v>
      </c>
      <c r="AE331" s="23">
        <v>3</v>
      </c>
      <c r="AF331" s="24">
        <v>479499090</v>
      </c>
      <c r="AG331" s="25">
        <v>217235.94</v>
      </c>
    </row>
    <row r="332" spans="1:33">
      <c r="A332" s="17">
        <v>124156703</v>
      </c>
      <c r="B332" s="18" t="s">
        <v>244</v>
      </c>
      <c r="C332" s="18" t="s">
        <v>588</v>
      </c>
      <c r="D332" s="19">
        <v>11724732</v>
      </c>
      <c r="E332" s="19">
        <v>11418291.74</v>
      </c>
      <c r="F332" s="19">
        <v>306440</v>
      </c>
      <c r="G332" s="19">
        <v>0</v>
      </c>
      <c r="H332" s="19">
        <v>0</v>
      </c>
      <c r="I332" s="19">
        <v>0</v>
      </c>
      <c r="J332" s="19">
        <v>0</v>
      </c>
      <c r="K332" s="19">
        <v>0</v>
      </c>
      <c r="L332" s="19">
        <v>0</v>
      </c>
      <c r="M332" s="19">
        <v>0</v>
      </c>
      <c r="N332" s="19">
        <v>0</v>
      </c>
      <c r="O332" s="19">
        <v>0</v>
      </c>
      <c r="P332" s="19">
        <v>0</v>
      </c>
      <c r="Q332" s="19">
        <v>0</v>
      </c>
      <c r="R332" s="19">
        <v>0</v>
      </c>
      <c r="S332" s="20">
        <v>5.9200000000000003E-2</v>
      </c>
      <c r="T332" s="20">
        <v>0.125</v>
      </c>
      <c r="U332" s="21">
        <v>4516</v>
      </c>
      <c r="V332" s="21">
        <v>4411.4359999999997</v>
      </c>
      <c r="W332" s="21">
        <v>551.59</v>
      </c>
      <c r="X332" s="6">
        <v>261</v>
      </c>
      <c r="Y332" s="6">
        <v>1446</v>
      </c>
      <c r="Z332" s="5">
        <v>0.5847</v>
      </c>
      <c r="AA332" s="5">
        <v>0.62830000000000008</v>
      </c>
      <c r="AB332" s="5">
        <v>0.62439999999999996</v>
      </c>
      <c r="AC332" s="22">
        <v>21.1</v>
      </c>
      <c r="AD332" s="23">
        <v>3</v>
      </c>
      <c r="AE332" s="23">
        <v>3</v>
      </c>
      <c r="AF332" s="24">
        <v>480270489</v>
      </c>
      <c r="AG332" s="25">
        <v>1194214.33</v>
      </c>
    </row>
    <row r="333" spans="1:33">
      <c r="A333" s="17">
        <v>115212503</v>
      </c>
      <c r="B333" s="18" t="s">
        <v>274</v>
      </c>
      <c r="C333" s="18" t="s">
        <v>270</v>
      </c>
      <c r="D333" s="19">
        <v>5685304</v>
      </c>
      <c r="E333" s="19">
        <v>5537635.0899999999</v>
      </c>
      <c r="F333" s="19">
        <v>147669</v>
      </c>
      <c r="G333" s="19">
        <v>0</v>
      </c>
      <c r="H333" s="19">
        <v>0</v>
      </c>
      <c r="I333" s="19">
        <v>0</v>
      </c>
      <c r="J333" s="19">
        <v>0</v>
      </c>
      <c r="K333" s="19">
        <v>0</v>
      </c>
      <c r="L333" s="19">
        <v>0</v>
      </c>
      <c r="M333" s="19">
        <v>0</v>
      </c>
      <c r="N333" s="19">
        <v>0</v>
      </c>
      <c r="O333" s="19">
        <v>0</v>
      </c>
      <c r="P333" s="19">
        <v>0</v>
      </c>
      <c r="Q333" s="19">
        <v>0</v>
      </c>
      <c r="R333" s="19">
        <v>0</v>
      </c>
      <c r="S333" s="20">
        <v>1.9800000000000002E-2</v>
      </c>
      <c r="T333" s="20">
        <v>2.07E-2</v>
      </c>
      <c r="U333" s="21">
        <v>2803</v>
      </c>
      <c r="V333" s="21">
        <v>2823.1930000000002</v>
      </c>
      <c r="W333" s="21">
        <v>58.487999999999992</v>
      </c>
      <c r="X333" s="6">
        <v>56</v>
      </c>
      <c r="Y333" s="6">
        <v>839</v>
      </c>
      <c r="Z333" s="5">
        <v>0.41460000000000002</v>
      </c>
      <c r="AA333" s="5">
        <v>0.48780000000000001</v>
      </c>
      <c r="AB333" s="5">
        <v>0.47770000000000001</v>
      </c>
      <c r="AC333" s="22">
        <v>17.100000000000001</v>
      </c>
      <c r="AD333" s="23">
        <v>3</v>
      </c>
      <c r="AE333" s="23">
        <v>3</v>
      </c>
      <c r="AF333" s="24">
        <v>483208222</v>
      </c>
      <c r="AG333" s="25">
        <v>95081.54</v>
      </c>
    </row>
    <row r="334" spans="1:33">
      <c r="A334" s="17">
        <v>129540803</v>
      </c>
      <c r="B334" s="18" t="s">
        <v>127</v>
      </c>
      <c r="C334" s="18" t="s">
        <v>625</v>
      </c>
      <c r="D334" s="19">
        <v>7737636</v>
      </c>
      <c r="E334" s="19">
        <v>7571227.79</v>
      </c>
      <c r="F334" s="19">
        <v>166408</v>
      </c>
      <c r="G334" s="19">
        <v>0</v>
      </c>
      <c r="H334" s="19">
        <v>0</v>
      </c>
      <c r="I334" s="19">
        <v>0</v>
      </c>
      <c r="J334" s="19">
        <v>0</v>
      </c>
      <c r="K334" s="19">
        <v>0</v>
      </c>
      <c r="L334" s="19">
        <v>0</v>
      </c>
      <c r="M334" s="19">
        <v>0</v>
      </c>
      <c r="N334" s="19">
        <v>0</v>
      </c>
      <c r="O334" s="19">
        <v>0</v>
      </c>
      <c r="P334" s="19">
        <v>0</v>
      </c>
      <c r="Q334" s="19">
        <v>0</v>
      </c>
      <c r="R334" s="19">
        <v>0</v>
      </c>
      <c r="S334" s="20">
        <v>1.6999999999999999E-3</v>
      </c>
      <c r="T334" s="20">
        <v>1.9699999999999999E-2</v>
      </c>
      <c r="U334" s="21">
        <v>2893</v>
      </c>
      <c r="V334" s="21">
        <v>2915.1619999999998</v>
      </c>
      <c r="W334" s="21">
        <v>57.538000000000004</v>
      </c>
      <c r="X334" s="6">
        <v>5</v>
      </c>
      <c r="Y334" s="6">
        <v>678</v>
      </c>
      <c r="Z334" s="5">
        <v>0.56320000000000003</v>
      </c>
      <c r="AA334" s="5">
        <v>0.53259999999999996</v>
      </c>
      <c r="AB334" s="5">
        <v>0.53369999999999995</v>
      </c>
      <c r="AC334" s="22">
        <v>17.899999999999999</v>
      </c>
      <c r="AD334" s="23">
        <v>4</v>
      </c>
      <c r="AE334" s="23">
        <v>3</v>
      </c>
      <c r="AF334" s="24">
        <v>484320616</v>
      </c>
      <c r="AG334" s="25">
        <v>95278.65</v>
      </c>
    </row>
    <row r="335" spans="1:33">
      <c r="A335" s="17">
        <v>112678503</v>
      </c>
      <c r="B335" s="18" t="s">
        <v>62</v>
      </c>
      <c r="C335" s="18" t="s">
        <v>613</v>
      </c>
      <c r="D335" s="19">
        <v>5487642</v>
      </c>
      <c r="E335" s="19">
        <v>5142091.12</v>
      </c>
      <c r="F335" s="19">
        <v>185551</v>
      </c>
      <c r="G335" s="19">
        <v>0</v>
      </c>
      <c r="H335" s="19">
        <v>0</v>
      </c>
      <c r="I335" s="19">
        <v>0</v>
      </c>
      <c r="J335" s="19">
        <v>0</v>
      </c>
      <c r="K335" s="19">
        <v>0</v>
      </c>
      <c r="L335" s="19">
        <v>0</v>
      </c>
      <c r="M335" s="19">
        <v>0</v>
      </c>
      <c r="N335" s="19">
        <v>0</v>
      </c>
      <c r="O335" s="19">
        <v>0</v>
      </c>
      <c r="P335" s="19">
        <v>0</v>
      </c>
      <c r="Q335" s="19">
        <v>0</v>
      </c>
      <c r="R335" s="19">
        <v>160000</v>
      </c>
      <c r="S335" s="20">
        <v>1.61E-2</v>
      </c>
      <c r="T335" s="20">
        <v>4.5400000000000003E-2</v>
      </c>
      <c r="U335" s="21">
        <v>3280</v>
      </c>
      <c r="V335" s="21">
        <v>3287.1669999999999</v>
      </c>
      <c r="W335" s="21">
        <v>149.1</v>
      </c>
      <c r="X335" s="6">
        <v>53</v>
      </c>
      <c r="Y335" s="6">
        <v>1254</v>
      </c>
      <c r="Z335" s="5">
        <v>0.35659999999999997</v>
      </c>
      <c r="AA335" s="5">
        <v>0.52380000000000004</v>
      </c>
      <c r="AB335" s="5">
        <v>0.52059999999999995</v>
      </c>
      <c r="AC335" s="22">
        <v>21.5</v>
      </c>
      <c r="AD335" s="23">
        <v>3</v>
      </c>
      <c r="AE335" s="23">
        <v>3</v>
      </c>
      <c r="AF335" s="24">
        <v>485887238</v>
      </c>
      <c r="AG335" s="25">
        <v>210909.27</v>
      </c>
    </row>
    <row r="336" spans="1:33">
      <c r="A336" s="17">
        <v>116471803</v>
      </c>
      <c r="B336" s="18" t="s">
        <v>101</v>
      </c>
      <c r="C336" s="18" t="s">
        <v>102</v>
      </c>
      <c r="D336" s="19">
        <v>6898927</v>
      </c>
      <c r="E336" s="19">
        <v>6787940.04</v>
      </c>
      <c r="F336" s="19">
        <v>110987</v>
      </c>
      <c r="G336" s="19">
        <v>0</v>
      </c>
      <c r="H336" s="19">
        <v>0</v>
      </c>
      <c r="I336" s="19">
        <v>0</v>
      </c>
      <c r="J336" s="19">
        <v>0</v>
      </c>
      <c r="K336" s="19">
        <v>0</v>
      </c>
      <c r="L336" s="19">
        <v>0</v>
      </c>
      <c r="M336" s="19">
        <v>0</v>
      </c>
      <c r="N336" s="19">
        <v>0</v>
      </c>
      <c r="O336" s="19">
        <v>0</v>
      </c>
      <c r="P336" s="19">
        <v>0</v>
      </c>
      <c r="Q336" s="19">
        <v>0</v>
      </c>
      <c r="R336" s="19">
        <v>0</v>
      </c>
      <c r="S336" s="20">
        <v>2.8999999999999998E-3</v>
      </c>
      <c r="T336" s="20">
        <v>1.5100000000000001E-2</v>
      </c>
      <c r="U336" s="21">
        <v>2405</v>
      </c>
      <c r="V336" s="21">
        <v>2437.4209999999998</v>
      </c>
      <c r="W336" s="21">
        <v>36.763000000000005</v>
      </c>
      <c r="X336" s="6">
        <v>7</v>
      </c>
      <c r="Y336" s="6">
        <v>778</v>
      </c>
      <c r="Z336" s="5">
        <v>0.54879999999999995</v>
      </c>
      <c r="AA336" s="5">
        <v>0.42730000000000001</v>
      </c>
      <c r="AB336" s="5">
        <v>0.42849999999999999</v>
      </c>
      <c r="AC336" s="22">
        <v>14.4</v>
      </c>
      <c r="AD336" s="23">
        <v>8</v>
      </c>
      <c r="AE336" s="23">
        <v>3</v>
      </c>
      <c r="AF336" s="24">
        <v>486571897</v>
      </c>
      <c r="AG336" s="25">
        <v>63475.57</v>
      </c>
    </row>
    <row r="337" spans="1:33">
      <c r="A337" s="17">
        <v>101261302</v>
      </c>
      <c r="B337" s="18" t="s">
        <v>593</v>
      </c>
      <c r="C337" s="18" t="s">
        <v>519</v>
      </c>
      <c r="D337" s="19">
        <v>29149321</v>
      </c>
      <c r="E337" s="19">
        <v>28755346.27</v>
      </c>
      <c r="F337" s="19">
        <v>393975</v>
      </c>
      <c r="G337" s="19">
        <v>0</v>
      </c>
      <c r="H337" s="19">
        <v>0</v>
      </c>
      <c r="I337" s="19">
        <v>0</v>
      </c>
      <c r="J337" s="19">
        <v>0</v>
      </c>
      <c r="K337" s="19">
        <v>0</v>
      </c>
      <c r="L337" s="19">
        <v>0</v>
      </c>
      <c r="M337" s="19">
        <v>0</v>
      </c>
      <c r="N337" s="19">
        <v>0</v>
      </c>
      <c r="O337" s="19">
        <v>0</v>
      </c>
      <c r="P337" s="19">
        <v>0</v>
      </c>
      <c r="Q337" s="19">
        <v>0</v>
      </c>
      <c r="R337" s="19">
        <v>0</v>
      </c>
      <c r="S337" s="20">
        <v>1E-3</v>
      </c>
      <c r="T337" s="20">
        <v>2.46E-2</v>
      </c>
      <c r="U337" s="21">
        <v>5033</v>
      </c>
      <c r="V337" s="21">
        <v>5115.9459999999999</v>
      </c>
      <c r="W337" s="21">
        <v>125.621</v>
      </c>
      <c r="X337" s="6">
        <v>5</v>
      </c>
      <c r="Y337" s="6">
        <v>2737</v>
      </c>
      <c r="Z337" s="5">
        <v>0.77639999999999998</v>
      </c>
      <c r="AA337" s="5">
        <v>0.7248</v>
      </c>
      <c r="AB337" s="5">
        <v>0.73</v>
      </c>
      <c r="AC337" s="22">
        <v>12.5</v>
      </c>
      <c r="AD337" s="23">
        <v>4</v>
      </c>
      <c r="AE337" s="23">
        <v>2</v>
      </c>
      <c r="AF337" s="24">
        <v>506014979</v>
      </c>
      <c r="AG337" s="25">
        <v>281292.06</v>
      </c>
    </row>
    <row r="338" spans="1:33">
      <c r="A338" s="17">
        <v>105201352</v>
      </c>
      <c r="B338" s="18" t="s">
        <v>267</v>
      </c>
      <c r="C338" s="18" t="s">
        <v>266</v>
      </c>
      <c r="D338" s="19">
        <v>15382093</v>
      </c>
      <c r="E338" s="19">
        <v>15100671.84</v>
      </c>
      <c r="F338" s="19">
        <v>281421</v>
      </c>
      <c r="G338" s="19">
        <v>0</v>
      </c>
      <c r="H338" s="19">
        <v>0</v>
      </c>
      <c r="I338" s="19">
        <v>0</v>
      </c>
      <c r="J338" s="19">
        <v>0</v>
      </c>
      <c r="K338" s="19">
        <v>0</v>
      </c>
      <c r="L338" s="19">
        <v>0</v>
      </c>
      <c r="M338" s="19">
        <v>0</v>
      </c>
      <c r="N338" s="19">
        <v>0</v>
      </c>
      <c r="O338" s="19">
        <v>0</v>
      </c>
      <c r="P338" s="19">
        <v>0</v>
      </c>
      <c r="Q338" s="19">
        <v>0</v>
      </c>
      <c r="R338" s="19">
        <v>0</v>
      </c>
      <c r="S338" s="20">
        <v>3.0000000000000001E-3</v>
      </c>
      <c r="T338" s="20">
        <v>2.5600000000000001E-2</v>
      </c>
      <c r="U338" s="21">
        <v>3974</v>
      </c>
      <c r="V338" s="21">
        <v>3997.991</v>
      </c>
      <c r="W338" s="21">
        <v>102.453</v>
      </c>
      <c r="X338" s="6">
        <v>12</v>
      </c>
      <c r="Y338" s="6">
        <v>1934</v>
      </c>
      <c r="Z338" s="5">
        <v>0.65610000000000002</v>
      </c>
      <c r="AA338" s="5">
        <v>0.65569999999999995</v>
      </c>
      <c r="AB338" s="5">
        <v>0.65569999999999995</v>
      </c>
      <c r="AC338" s="22">
        <v>20.3</v>
      </c>
      <c r="AD338" s="23">
        <v>6</v>
      </c>
      <c r="AE338" s="23">
        <v>2</v>
      </c>
      <c r="AF338" s="24">
        <v>516241526</v>
      </c>
      <c r="AG338" s="25">
        <v>125254.05</v>
      </c>
    </row>
    <row r="339" spans="1:33">
      <c r="A339" s="17">
        <v>113361303</v>
      </c>
      <c r="B339" s="18" t="s">
        <v>182</v>
      </c>
      <c r="C339" s="18" t="s">
        <v>428</v>
      </c>
      <c r="D339" s="19">
        <v>6868711</v>
      </c>
      <c r="E339" s="19">
        <v>6704416.7599999998</v>
      </c>
      <c r="F339" s="19">
        <v>164294</v>
      </c>
      <c r="G339" s="19">
        <v>0</v>
      </c>
      <c r="H339" s="19">
        <v>0</v>
      </c>
      <c r="I339" s="19">
        <v>0</v>
      </c>
      <c r="J339" s="19">
        <v>0</v>
      </c>
      <c r="K339" s="19">
        <v>0</v>
      </c>
      <c r="L339" s="19">
        <v>0</v>
      </c>
      <c r="M339" s="19">
        <v>0</v>
      </c>
      <c r="N339" s="19">
        <v>0</v>
      </c>
      <c r="O339" s="19">
        <v>0</v>
      </c>
      <c r="P339" s="19">
        <v>0</v>
      </c>
      <c r="Q339" s="19">
        <v>0</v>
      </c>
      <c r="R339" s="19">
        <v>0</v>
      </c>
      <c r="S339" s="20">
        <v>1.6199999999999999E-2</v>
      </c>
      <c r="T339" s="20">
        <v>1.95E-2</v>
      </c>
      <c r="U339" s="21">
        <v>3145</v>
      </c>
      <c r="V339" s="21">
        <v>3202.0940000000001</v>
      </c>
      <c r="W339" s="21">
        <v>62.288999999999987</v>
      </c>
      <c r="X339" s="6">
        <v>52</v>
      </c>
      <c r="Y339" s="6">
        <v>975</v>
      </c>
      <c r="Z339" s="5">
        <v>0.44629999999999997</v>
      </c>
      <c r="AA339" s="5">
        <v>0.48370000000000002</v>
      </c>
      <c r="AB339" s="5">
        <v>0.49409999999999998</v>
      </c>
      <c r="AC339" s="22">
        <v>20.5</v>
      </c>
      <c r="AD339" s="23">
        <v>3</v>
      </c>
      <c r="AE339" s="23">
        <v>3</v>
      </c>
      <c r="AF339" s="24">
        <v>516636115</v>
      </c>
      <c r="AG339" s="25">
        <v>114298.91</v>
      </c>
    </row>
    <row r="340" spans="1:33">
      <c r="A340" s="17">
        <v>118406602</v>
      </c>
      <c r="B340" s="18" t="s">
        <v>220</v>
      </c>
      <c r="C340" s="18" t="s">
        <v>565</v>
      </c>
      <c r="D340" s="19">
        <v>9084497</v>
      </c>
      <c r="E340" s="19">
        <v>8857119.1400000006</v>
      </c>
      <c r="F340" s="19">
        <v>227378</v>
      </c>
      <c r="G340" s="19">
        <v>0</v>
      </c>
      <c r="H340" s="19">
        <v>0</v>
      </c>
      <c r="I340" s="19">
        <v>0</v>
      </c>
      <c r="J340" s="19">
        <v>0</v>
      </c>
      <c r="K340" s="19">
        <v>0</v>
      </c>
      <c r="L340" s="19">
        <v>0</v>
      </c>
      <c r="M340" s="19">
        <v>0</v>
      </c>
      <c r="N340" s="19">
        <v>0</v>
      </c>
      <c r="O340" s="19">
        <v>0</v>
      </c>
      <c r="P340" s="19">
        <v>0</v>
      </c>
      <c r="Q340" s="19">
        <v>0</v>
      </c>
      <c r="R340" s="19">
        <v>0</v>
      </c>
      <c r="S340" s="20">
        <v>2.8999999999999998E-3</v>
      </c>
      <c r="T340" s="20">
        <v>1.7600000000000001E-2</v>
      </c>
      <c r="U340" s="21">
        <v>3448</v>
      </c>
      <c r="V340" s="21">
        <v>3411.616</v>
      </c>
      <c r="W340" s="21">
        <v>60.118000000000009</v>
      </c>
      <c r="X340" s="6">
        <v>10</v>
      </c>
      <c r="Y340" s="6">
        <v>1382</v>
      </c>
      <c r="Z340" s="5">
        <v>0.57250000000000001</v>
      </c>
      <c r="AA340" s="5">
        <v>0.61060000000000003</v>
      </c>
      <c r="AB340" s="5">
        <v>0.60550000000000004</v>
      </c>
      <c r="AC340" s="22">
        <v>20.100000000000001</v>
      </c>
      <c r="AD340" s="23">
        <v>3</v>
      </c>
      <c r="AE340" s="23">
        <v>3</v>
      </c>
      <c r="AF340" s="24">
        <v>520708240</v>
      </c>
      <c r="AG340" s="25">
        <v>120653.53</v>
      </c>
    </row>
    <row r="341" spans="1:33">
      <c r="A341" s="17">
        <v>123466303</v>
      </c>
      <c r="B341" s="18" t="s">
        <v>91</v>
      </c>
      <c r="C341" s="18" t="s">
        <v>79</v>
      </c>
      <c r="D341" s="19">
        <v>7683695</v>
      </c>
      <c r="E341" s="19">
        <v>7492316.5099999998</v>
      </c>
      <c r="F341" s="19">
        <v>191378</v>
      </c>
      <c r="G341" s="19">
        <v>0</v>
      </c>
      <c r="H341" s="19">
        <v>0</v>
      </c>
      <c r="I341" s="19">
        <v>0</v>
      </c>
      <c r="J341" s="19">
        <v>0</v>
      </c>
      <c r="K341" s="19">
        <v>0</v>
      </c>
      <c r="L341" s="19">
        <v>0</v>
      </c>
      <c r="M341" s="19">
        <v>0</v>
      </c>
      <c r="N341" s="19">
        <v>0</v>
      </c>
      <c r="O341" s="19">
        <v>0</v>
      </c>
      <c r="P341" s="19">
        <v>0</v>
      </c>
      <c r="Q341" s="19">
        <v>0</v>
      </c>
      <c r="R341" s="19">
        <v>0</v>
      </c>
      <c r="S341" s="20">
        <v>1.0500000000000001E-2</v>
      </c>
      <c r="T341" s="20">
        <v>2.3E-2</v>
      </c>
      <c r="U341" s="21">
        <v>3358</v>
      </c>
      <c r="V341" s="21">
        <v>3337.4430000000002</v>
      </c>
      <c r="W341" s="21">
        <v>76.908000000000001</v>
      </c>
      <c r="X341" s="6">
        <v>35</v>
      </c>
      <c r="Y341" s="6">
        <v>1184</v>
      </c>
      <c r="Z341" s="5">
        <v>0.5454</v>
      </c>
      <c r="AA341" s="5">
        <v>0.52769999999999995</v>
      </c>
      <c r="AB341" s="5">
        <v>0.53110000000000002</v>
      </c>
      <c r="AC341" s="22">
        <v>27</v>
      </c>
      <c r="AD341" s="23" t="s">
        <v>154</v>
      </c>
      <c r="AE341" s="23">
        <v>3</v>
      </c>
      <c r="AF341" s="24">
        <v>520764888</v>
      </c>
      <c r="AG341" s="25">
        <v>224880.99</v>
      </c>
    </row>
    <row r="342" spans="1:33">
      <c r="A342" s="17">
        <v>103029553</v>
      </c>
      <c r="B342" s="18" t="s">
        <v>607</v>
      </c>
      <c r="C342" s="18" t="s">
        <v>611</v>
      </c>
      <c r="D342" s="19">
        <v>5311894</v>
      </c>
      <c r="E342" s="19">
        <v>5155044.29</v>
      </c>
      <c r="F342" s="19">
        <v>156850</v>
      </c>
      <c r="G342" s="19">
        <v>0</v>
      </c>
      <c r="H342" s="19">
        <v>0</v>
      </c>
      <c r="I342" s="19">
        <v>0</v>
      </c>
      <c r="J342" s="19">
        <v>0</v>
      </c>
      <c r="K342" s="19">
        <v>0</v>
      </c>
      <c r="L342" s="19">
        <v>0</v>
      </c>
      <c r="M342" s="19">
        <v>0</v>
      </c>
      <c r="N342" s="19">
        <v>0</v>
      </c>
      <c r="O342" s="19">
        <v>0</v>
      </c>
      <c r="P342" s="19">
        <v>0</v>
      </c>
      <c r="Q342" s="19">
        <v>0</v>
      </c>
      <c r="R342" s="19">
        <v>0</v>
      </c>
      <c r="S342" s="20">
        <v>2.5000000000000001E-3</v>
      </c>
      <c r="T342" s="20">
        <v>1.24E-2</v>
      </c>
      <c r="U342" s="21">
        <v>2733</v>
      </c>
      <c r="V342" s="21">
        <v>2751.038</v>
      </c>
      <c r="W342" s="21">
        <v>34.094999999999999</v>
      </c>
      <c r="X342" s="6">
        <v>7</v>
      </c>
      <c r="Y342" s="6">
        <v>400</v>
      </c>
      <c r="Z342" s="5">
        <v>0.39240000000000003</v>
      </c>
      <c r="AA342" s="5">
        <v>0.53139999999999998</v>
      </c>
      <c r="AB342" s="5">
        <v>0.5333</v>
      </c>
      <c r="AC342" s="22">
        <v>26.3</v>
      </c>
      <c r="AD342" s="23">
        <v>2</v>
      </c>
      <c r="AE342" s="23">
        <v>3</v>
      </c>
      <c r="AF342" s="24">
        <v>526534437</v>
      </c>
      <c r="AG342" s="25">
        <v>52112.41</v>
      </c>
    </row>
    <row r="343" spans="1:33">
      <c r="A343" s="17">
        <v>122098003</v>
      </c>
      <c r="B343" s="18" t="s">
        <v>383</v>
      </c>
      <c r="C343" s="18" t="s">
        <v>374</v>
      </c>
      <c r="D343" s="19">
        <v>2838426</v>
      </c>
      <c r="E343" s="19">
        <v>2809185.32</v>
      </c>
      <c r="F343" s="19">
        <v>29241</v>
      </c>
      <c r="G343" s="19">
        <v>0</v>
      </c>
      <c r="H343" s="19">
        <v>0</v>
      </c>
      <c r="I343" s="19">
        <v>0</v>
      </c>
      <c r="J343" s="19">
        <v>0</v>
      </c>
      <c r="K343" s="19">
        <v>0</v>
      </c>
      <c r="L343" s="19">
        <v>0</v>
      </c>
      <c r="M343" s="19">
        <v>0</v>
      </c>
      <c r="N343" s="19">
        <v>0</v>
      </c>
      <c r="O343" s="19">
        <v>0</v>
      </c>
      <c r="P343" s="19">
        <v>0</v>
      </c>
      <c r="Q343" s="19">
        <v>0</v>
      </c>
      <c r="R343" s="19">
        <v>0</v>
      </c>
      <c r="S343" s="20">
        <v>6.4999999999999997E-3</v>
      </c>
      <c r="T343" s="20">
        <v>1.5900000000000001E-2</v>
      </c>
      <c r="U343" s="21">
        <v>1805</v>
      </c>
      <c r="V343" s="21">
        <v>1845.1310000000001</v>
      </c>
      <c r="W343" s="21">
        <v>29.313000000000002</v>
      </c>
      <c r="X343" s="6">
        <v>12</v>
      </c>
      <c r="Y343" s="6">
        <v>261</v>
      </c>
      <c r="Z343" s="5">
        <v>0.25519999999999998</v>
      </c>
      <c r="AA343" s="5">
        <v>0.15</v>
      </c>
      <c r="AB343" s="5">
        <v>0.15</v>
      </c>
      <c r="AC343" s="22">
        <v>12.6</v>
      </c>
      <c r="AD343" s="23" t="s">
        <v>154</v>
      </c>
      <c r="AE343" s="23">
        <v>3</v>
      </c>
      <c r="AF343" s="24">
        <v>526918784</v>
      </c>
      <c r="AG343" s="25">
        <v>102821.32</v>
      </c>
    </row>
    <row r="344" spans="1:33">
      <c r="A344" s="17">
        <v>112671803</v>
      </c>
      <c r="B344" s="18" t="s">
        <v>51</v>
      </c>
      <c r="C344" s="18" t="s">
        <v>613</v>
      </c>
      <c r="D344" s="19">
        <v>10784051</v>
      </c>
      <c r="E344" s="19">
        <v>10032835.98</v>
      </c>
      <c r="F344" s="19">
        <v>251215</v>
      </c>
      <c r="G344" s="19">
        <v>0</v>
      </c>
      <c r="H344" s="19">
        <v>0</v>
      </c>
      <c r="I344" s="19">
        <v>0</v>
      </c>
      <c r="J344" s="19">
        <v>0</v>
      </c>
      <c r="K344" s="19">
        <v>0</v>
      </c>
      <c r="L344" s="19">
        <v>0</v>
      </c>
      <c r="M344" s="19">
        <v>0</v>
      </c>
      <c r="N344" s="19">
        <v>0</v>
      </c>
      <c r="O344" s="19">
        <v>0</v>
      </c>
      <c r="P344" s="19">
        <v>0</v>
      </c>
      <c r="Q344" s="19">
        <v>0</v>
      </c>
      <c r="R344" s="19">
        <v>500000</v>
      </c>
      <c r="S344" s="20">
        <v>8.2000000000000007E-3</v>
      </c>
      <c r="T344" s="20">
        <v>2.2700000000000001E-2</v>
      </c>
      <c r="U344" s="21">
        <v>3893</v>
      </c>
      <c r="V344" s="21">
        <v>3882.2040000000002</v>
      </c>
      <c r="W344" s="21">
        <v>88.134999999999991</v>
      </c>
      <c r="X344" s="6">
        <v>32</v>
      </c>
      <c r="Y344" s="6">
        <v>1213</v>
      </c>
      <c r="Z344" s="5">
        <v>0.58520000000000005</v>
      </c>
      <c r="AA344" s="5">
        <v>0.59749999999999992</v>
      </c>
      <c r="AB344" s="5">
        <v>0.5978</v>
      </c>
      <c r="AC344" s="22">
        <v>22.6</v>
      </c>
      <c r="AD344" s="23">
        <v>3</v>
      </c>
      <c r="AE344" s="23">
        <v>3</v>
      </c>
      <c r="AF344" s="24">
        <v>528726431</v>
      </c>
      <c r="AG344" s="25">
        <v>240004.31</v>
      </c>
    </row>
    <row r="345" spans="1:33">
      <c r="A345" s="17">
        <v>113367003</v>
      </c>
      <c r="B345" s="18" t="s">
        <v>193</v>
      </c>
      <c r="C345" s="18" t="s">
        <v>428</v>
      </c>
      <c r="D345" s="19">
        <v>9535380</v>
      </c>
      <c r="E345" s="19">
        <v>9350762.3200000003</v>
      </c>
      <c r="F345" s="19">
        <v>184618</v>
      </c>
      <c r="G345" s="19">
        <v>0</v>
      </c>
      <c r="H345" s="19">
        <v>0</v>
      </c>
      <c r="I345" s="19">
        <v>0</v>
      </c>
      <c r="J345" s="19">
        <v>0</v>
      </c>
      <c r="K345" s="19">
        <v>0</v>
      </c>
      <c r="L345" s="19">
        <v>0</v>
      </c>
      <c r="M345" s="19">
        <v>0</v>
      </c>
      <c r="N345" s="19">
        <v>0</v>
      </c>
      <c r="O345" s="19">
        <v>0</v>
      </c>
      <c r="P345" s="19">
        <v>0</v>
      </c>
      <c r="Q345" s="19">
        <v>0</v>
      </c>
      <c r="R345" s="19">
        <v>0</v>
      </c>
      <c r="S345" s="20">
        <v>8.8000000000000005E-3</v>
      </c>
      <c r="T345" s="20">
        <v>2.12E-2</v>
      </c>
      <c r="U345" s="21">
        <v>3734</v>
      </c>
      <c r="V345" s="21">
        <v>3759.8470000000002</v>
      </c>
      <c r="W345" s="21">
        <v>79.605000000000018</v>
      </c>
      <c r="X345" s="6">
        <v>33</v>
      </c>
      <c r="Y345" s="6">
        <v>1330</v>
      </c>
      <c r="Z345" s="5">
        <v>0.56950000000000001</v>
      </c>
      <c r="AA345" s="5">
        <v>0.45779999999999998</v>
      </c>
      <c r="AB345" s="5">
        <v>0.45550000000000002</v>
      </c>
      <c r="AC345" s="22">
        <v>12.1</v>
      </c>
      <c r="AD345" s="23">
        <v>3</v>
      </c>
      <c r="AE345" s="23">
        <v>3</v>
      </c>
      <c r="AF345" s="24">
        <v>536821563</v>
      </c>
      <c r="AG345" s="25">
        <v>129504.82</v>
      </c>
    </row>
    <row r="346" spans="1:33">
      <c r="A346" s="17">
        <v>123468603</v>
      </c>
      <c r="B346" s="18" t="s">
        <v>99</v>
      </c>
      <c r="C346" s="18" t="s">
        <v>79</v>
      </c>
      <c r="D346" s="19">
        <v>8323794</v>
      </c>
      <c r="E346" s="19">
        <v>8161106.8600000003</v>
      </c>
      <c r="F346" s="19">
        <v>162687</v>
      </c>
      <c r="G346" s="19">
        <v>0</v>
      </c>
      <c r="H346" s="19">
        <v>0</v>
      </c>
      <c r="I346" s="19">
        <v>0</v>
      </c>
      <c r="J346" s="19">
        <v>0</v>
      </c>
      <c r="K346" s="19">
        <v>0</v>
      </c>
      <c r="L346" s="19">
        <v>0</v>
      </c>
      <c r="M346" s="19">
        <v>0</v>
      </c>
      <c r="N346" s="19">
        <v>0</v>
      </c>
      <c r="O346" s="19">
        <v>0</v>
      </c>
      <c r="P346" s="19">
        <v>0</v>
      </c>
      <c r="Q346" s="19">
        <v>0</v>
      </c>
      <c r="R346" s="19">
        <v>0</v>
      </c>
      <c r="S346" s="20">
        <v>3.7000000000000002E-3</v>
      </c>
      <c r="T346" s="20">
        <v>3.0200000000000001E-2</v>
      </c>
      <c r="U346" s="21">
        <v>3257</v>
      </c>
      <c r="V346" s="21">
        <v>3275.5659999999998</v>
      </c>
      <c r="W346" s="21">
        <v>98.823999999999984</v>
      </c>
      <c r="X346" s="6">
        <v>12</v>
      </c>
      <c r="Y346" s="6">
        <v>886</v>
      </c>
      <c r="Z346" s="5">
        <v>0.54700000000000004</v>
      </c>
      <c r="AA346" s="5">
        <v>0.46250000000000002</v>
      </c>
      <c r="AB346" s="5">
        <v>0.44190000000000002</v>
      </c>
      <c r="AC346" s="22">
        <v>17.600000000000001</v>
      </c>
      <c r="AD346" s="23" t="s">
        <v>154</v>
      </c>
      <c r="AE346" s="23">
        <v>3</v>
      </c>
      <c r="AF346" s="24">
        <v>538685890</v>
      </c>
      <c r="AG346" s="25">
        <v>230654.02</v>
      </c>
    </row>
    <row r="347" spans="1:33">
      <c r="A347" s="17">
        <v>112011603</v>
      </c>
      <c r="B347" s="18" t="s">
        <v>449</v>
      </c>
      <c r="C347" s="18" t="s">
        <v>448</v>
      </c>
      <c r="D347" s="19">
        <v>8069042</v>
      </c>
      <c r="E347" s="19">
        <v>7815256.5099999998</v>
      </c>
      <c r="F347" s="19">
        <v>253785</v>
      </c>
      <c r="G347" s="19">
        <v>0</v>
      </c>
      <c r="H347" s="19">
        <v>0</v>
      </c>
      <c r="I347" s="19">
        <v>0</v>
      </c>
      <c r="J347" s="19">
        <v>0</v>
      </c>
      <c r="K347" s="19">
        <v>0</v>
      </c>
      <c r="L347" s="19">
        <v>0</v>
      </c>
      <c r="M347" s="19">
        <v>0</v>
      </c>
      <c r="N347" s="19">
        <v>0</v>
      </c>
      <c r="O347" s="19">
        <v>0</v>
      </c>
      <c r="P347" s="19">
        <v>0</v>
      </c>
      <c r="Q347" s="19">
        <v>0</v>
      </c>
      <c r="R347" s="19">
        <v>0</v>
      </c>
      <c r="S347" s="20">
        <v>2.18E-2</v>
      </c>
      <c r="T347" s="20">
        <v>2.5399999999999999E-2</v>
      </c>
      <c r="U347" s="21">
        <v>4086</v>
      </c>
      <c r="V347" s="21">
        <v>4032.0529999999999</v>
      </c>
      <c r="W347" s="21">
        <v>102.22799999999999</v>
      </c>
      <c r="X347" s="6">
        <v>88</v>
      </c>
      <c r="Y347" s="6">
        <v>1461</v>
      </c>
      <c r="Z347" s="5">
        <v>0.48749999999999999</v>
      </c>
      <c r="AA347" s="5">
        <v>0.57509999999999994</v>
      </c>
      <c r="AB347" s="5">
        <v>0.55810000000000004</v>
      </c>
      <c r="AC347" s="22">
        <v>16.5</v>
      </c>
      <c r="AD347" s="23">
        <v>5</v>
      </c>
      <c r="AE347" s="23">
        <v>3</v>
      </c>
      <c r="AF347" s="24">
        <v>541309882</v>
      </c>
      <c r="AG347" s="25">
        <v>118031.96</v>
      </c>
    </row>
    <row r="348" spans="1:33">
      <c r="A348" s="17">
        <v>120455203</v>
      </c>
      <c r="B348" s="18" t="s">
        <v>412</v>
      </c>
      <c r="C348" s="18" t="s">
        <v>411</v>
      </c>
      <c r="D348" s="19">
        <v>21497053</v>
      </c>
      <c r="E348" s="19">
        <v>21117844.43</v>
      </c>
      <c r="F348" s="19">
        <v>379209</v>
      </c>
      <c r="G348" s="19">
        <v>0</v>
      </c>
      <c r="H348" s="19">
        <v>0</v>
      </c>
      <c r="I348" s="19">
        <v>0</v>
      </c>
      <c r="J348" s="19">
        <v>0</v>
      </c>
      <c r="K348" s="19">
        <v>0</v>
      </c>
      <c r="L348" s="19">
        <v>0</v>
      </c>
      <c r="M348" s="19">
        <v>0</v>
      </c>
      <c r="N348" s="19">
        <v>0</v>
      </c>
      <c r="O348" s="19">
        <v>0</v>
      </c>
      <c r="P348" s="19">
        <v>0</v>
      </c>
      <c r="Q348" s="19">
        <v>0</v>
      </c>
      <c r="R348" s="19">
        <v>0</v>
      </c>
      <c r="S348" s="20">
        <v>9.7000000000000003E-3</v>
      </c>
      <c r="T348" s="20">
        <v>3.6799999999999999E-2</v>
      </c>
      <c r="U348" s="21">
        <v>5470</v>
      </c>
      <c r="V348" s="21">
        <v>5686.1620000000003</v>
      </c>
      <c r="W348" s="21">
        <v>209.34100000000001</v>
      </c>
      <c r="X348" s="6">
        <v>55</v>
      </c>
      <c r="Y348" s="6">
        <v>2158</v>
      </c>
      <c r="Z348" s="5">
        <v>0.60340000000000005</v>
      </c>
      <c r="AA348" s="5">
        <v>0.64189999999999992</v>
      </c>
      <c r="AB348" s="5">
        <v>0.64629999999999999</v>
      </c>
      <c r="AC348" s="22">
        <v>22.1</v>
      </c>
      <c r="AD348" s="23">
        <v>4</v>
      </c>
      <c r="AE348" s="23">
        <v>3</v>
      </c>
      <c r="AF348" s="24">
        <v>542160386</v>
      </c>
      <c r="AG348" s="25">
        <v>462791.3</v>
      </c>
    </row>
    <row r="349" spans="1:33">
      <c r="A349" s="17">
        <v>118401403</v>
      </c>
      <c r="B349" s="18" t="s">
        <v>214</v>
      </c>
      <c r="C349" s="18" t="s">
        <v>565</v>
      </c>
      <c r="D349" s="19">
        <v>6988655</v>
      </c>
      <c r="E349" s="19">
        <v>6818837.7400000002</v>
      </c>
      <c r="F349" s="19">
        <v>169817</v>
      </c>
      <c r="G349" s="19">
        <v>0</v>
      </c>
      <c r="H349" s="19">
        <v>0</v>
      </c>
      <c r="I349" s="19">
        <v>0</v>
      </c>
      <c r="J349" s="19">
        <v>0</v>
      </c>
      <c r="K349" s="19">
        <v>0</v>
      </c>
      <c r="L349" s="19">
        <v>0</v>
      </c>
      <c r="M349" s="19">
        <v>0</v>
      </c>
      <c r="N349" s="19">
        <v>0</v>
      </c>
      <c r="O349" s="19">
        <v>0</v>
      </c>
      <c r="P349" s="19">
        <v>0</v>
      </c>
      <c r="Q349" s="19">
        <v>0</v>
      </c>
      <c r="R349" s="19">
        <v>0</v>
      </c>
      <c r="S349" s="20">
        <v>5.1999999999999998E-3</v>
      </c>
      <c r="T349" s="20">
        <v>2.12E-2</v>
      </c>
      <c r="U349" s="21">
        <v>3039</v>
      </c>
      <c r="V349" s="21">
        <v>3053.2860000000001</v>
      </c>
      <c r="W349" s="21">
        <v>64.790999999999997</v>
      </c>
      <c r="X349" s="6">
        <v>16</v>
      </c>
      <c r="Y349" s="6">
        <v>592</v>
      </c>
      <c r="Z349" s="5">
        <v>0.57750000000000001</v>
      </c>
      <c r="AA349" s="5">
        <v>0.51739999999999997</v>
      </c>
      <c r="AB349" s="5">
        <v>0.51690000000000003</v>
      </c>
      <c r="AC349" s="22">
        <v>14.4</v>
      </c>
      <c r="AD349" s="23">
        <v>3</v>
      </c>
      <c r="AE349" s="23">
        <v>3</v>
      </c>
      <c r="AF349" s="24">
        <v>542495949</v>
      </c>
      <c r="AG349" s="25">
        <v>117589</v>
      </c>
    </row>
    <row r="350" spans="1:33">
      <c r="A350" s="17">
        <v>112676503</v>
      </c>
      <c r="B350" s="18" t="s">
        <v>59</v>
      </c>
      <c r="C350" s="18" t="s">
        <v>613</v>
      </c>
      <c r="D350" s="19">
        <v>7433072</v>
      </c>
      <c r="E350" s="19">
        <v>7273012.54</v>
      </c>
      <c r="F350" s="19">
        <v>160059</v>
      </c>
      <c r="G350" s="19">
        <v>0</v>
      </c>
      <c r="H350" s="19">
        <v>0</v>
      </c>
      <c r="I350" s="19">
        <v>0</v>
      </c>
      <c r="J350" s="19">
        <v>0</v>
      </c>
      <c r="K350" s="19">
        <v>0</v>
      </c>
      <c r="L350" s="19">
        <v>0</v>
      </c>
      <c r="M350" s="19">
        <v>0</v>
      </c>
      <c r="N350" s="19">
        <v>0</v>
      </c>
      <c r="O350" s="19">
        <v>0</v>
      </c>
      <c r="P350" s="19">
        <v>0</v>
      </c>
      <c r="Q350" s="19">
        <v>0</v>
      </c>
      <c r="R350" s="19">
        <v>0</v>
      </c>
      <c r="S350" s="20">
        <v>5.4999999999999997E-3</v>
      </c>
      <c r="T350" s="20">
        <v>1.24E-2</v>
      </c>
      <c r="U350" s="21">
        <v>3281</v>
      </c>
      <c r="V350" s="21">
        <v>3279.884</v>
      </c>
      <c r="W350" s="21">
        <v>40.633000000000003</v>
      </c>
      <c r="X350" s="6">
        <v>18</v>
      </c>
      <c r="Y350" s="6">
        <v>635</v>
      </c>
      <c r="Z350" s="5">
        <v>0.55389999999999995</v>
      </c>
      <c r="AA350" s="5">
        <v>0.45169999999999999</v>
      </c>
      <c r="AB350" s="5">
        <v>0.44769999999999999</v>
      </c>
      <c r="AC350" s="22">
        <v>17.600000000000001</v>
      </c>
      <c r="AD350" s="23">
        <v>3</v>
      </c>
      <c r="AE350" s="23">
        <v>3</v>
      </c>
      <c r="AF350" s="24">
        <v>542916739</v>
      </c>
      <c r="AG350" s="25">
        <v>136991.06</v>
      </c>
    </row>
    <row r="351" spans="1:33">
      <c r="A351" s="17">
        <v>115674603</v>
      </c>
      <c r="B351" s="18" t="s">
        <v>55</v>
      </c>
      <c r="C351" s="18" t="s">
        <v>613</v>
      </c>
      <c r="D351" s="19">
        <v>7092336</v>
      </c>
      <c r="E351" s="19">
        <v>6925525.2800000003</v>
      </c>
      <c r="F351" s="19">
        <v>166811</v>
      </c>
      <c r="G351" s="19">
        <v>0</v>
      </c>
      <c r="H351" s="19">
        <v>0</v>
      </c>
      <c r="I351" s="19">
        <v>0</v>
      </c>
      <c r="J351" s="19">
        <v>0</v>
      </c>
      <c r="K351" s="19">
        <v>0</v>
      </c>
      <c r="L351" s="19">
        <v>0</v>
      </c>
      <c r="M351" s="19">
        <v>0</v>
      </c>
      <c r="N351" s="19">
        <v>0</v>
      </c>
      <c r="O351" s="19">
        <v>0</v>
      </c>
      <c r="P351" s="19">
        <v>0</v>
      </c>
      <c r="Q351" s="19">
        <v>0</v>
      </c>
      <c r="R351" s="19">
        <v>0</v>
      </c>
      <c r="S351" s="20">
        <v>3.5000000000000001E-3</v>
      </c>
      <c r="T351" s="20">
        <v>2.47E-2</v>
      </c>
      <c r="U351" s="21">
        <v>3156</v>
      </c>
      <c r="V351" s="21">
        <v>3152.288</v>
      </c>
      <c r="W351" s="21">
        <v>77.813000000000002</v>
      </c>
      <c r="X351" s="6">
        <v>11</v>
      </c>
      <c r="Y351" s="6">
        <v>607</v>
      </c>
      <c r="Z351" s="5">
        <v>0.57420000000000004</v>
      </c>
      <c r="AA351" s="5">
        <v>0.48940000000000006</v>
      </c>
      <c r="AB351" s="5">
        <v>0.48759999999999998</v>
      </c>
      <c r="AC351" s="22">
        <v>16.2</v>
      </c>
      <c r="AD351" s="23">
        <v>3</v>
      </c>
      <c r="AE351" s="23">
        <v>3</v>
      </c>
      <c r="AF351" s="24">
        <v>542985594</v>
      </c>
      <c r="AG351" s="25">
        <v>114008.68</v>
      </c>
    </row>
    <row r="352" spans="1:33">
      <c r="A352" s="17">
        <v>110183602</v>
      </c>
      <c r="B352" s="18" t="s">
        <v>256</v>
      </c>
      <c r="C352" s="18" t="s">
        <v>257</v>
      </c>
      <c r="D352" s="19">
        <v>19373508</v>
      </c>
      <c r="E352" s="19">
        <v>19049033.370000001</v>
      </c>
      <c r="F352" s="19">
        <v>324475</v>
      </c>
      <c r="G352" s="19">
        <v>0</v>
      </c>
      <c r="H352" s="19">
        <v>0</v>
      </c>
      <c r="I352" s="19">
        <v>0</v>
      </c>
      <c r="J352" s="19">
        <v>0</v>
      </c>
      <c r="K352" s="19">
        <v>0</v>
      </c>
      <c r="L352" s="19">
        <v>0</v>
      </c>
      <c r="M352" s="19">
        <v>0</v>
      </c>
      <c r="N352" s="19">
        <v>0</v>
      </c>
      <c r="O352" s="19">
        <v>0</v>
      </c>
      <c r="P352" s="19">
        <v>0</v>
      </c>
      <c r="Q352" s="19">
        <v>0</v>
      </c>
      <c r="R352" s="19">
        <v>0</v>
      </c>
      <c r="S352" s="20">
        <v>3.8E-3</v>
      </c>
      <c r="T352" s="20">
        <v>6.0400000000000002E-2</v>
      </c>
      <c r="U352" s="21">
        <v>4715</v>
      </c>
      <c r="V352" s="21">
        <v>4735.0129999999999</v>
      </c>
      <c r="W352" s="21">
        <v>285.90000000000003</v>
      </c>
      <c r="X352" s="6">
        <v>18</v>
      </c>
      <c r="Y352" s="6">
        <v>2235</v>
      </c>
      <c r="Z352" s="5">
        <v>0.71260000000000001</v>
      </c>
      <c r="AA352" s="5">
        <v>0.63719999999999999</v>
      </c>
      <c r="AB352" s="5">
        <v>0.6381</v>
      </c>
      <c r="AC352" s="22">
        <v>17.8</v>
      </c>
      <c r="AD352" s="23">
        <v>6</v>
      </c>
      <c r="AE352" s="23">
        <v>2</v>
      </c>
      <c r="AF352" s="24">
        <v>545962647</v>
      </c>
      <c r="AG352" s="25">
        <v>683485.21</v>
      </c>
    </row>
    <row r="353" spans="1:33">
      <c r="A353" s="17">
        <v>114061503</v>
      </c>
      <c r="B353" s="18" t="s">
        <v>350</v>
      </c>
      <c r="C353" s="18" t="s">
        <v>609</v>
      </c>
      <c r="D353" s="19">
        <v>8092243</v>
      </c>
      <c r="E353" s="19">
        <v>7852678.71</v>
      </c>
      <c r="F353" s="19">
        <v>239564</v>
      </c>
      <c r="G353" s="19">
        <v>0</v>
      </c>
      <c r="H353" s="19">
        <v>0</v>
      </c>
      <c r="I353" s="19">
        <v>0</v>
      </c>
      <c r="J353" s="19">
        <v>0</v>
      </c>
      <c r="K353" s="19">
        <v>0</v>
      </c>
      <c r="L353" s="19">
        <v>0</v>
      </c>
      <c r="M353" s="19">
        <v>0</v>
      </c>
      <c r="N353" s="19">
        <v>0</v>
      </c>
      <c r="O353" s="19">
        <v>0</v>
      </c>
      <c r="P353" s="19">
        <v>0</v>
      </c>
      <c r="Q353" s="19">
        <v>0</v>
      </c>
      <c r="R353" s="19">
        <v>0</v>
      </c>
      <c r="S353" s="20">
        <v>2.0999999999999999E-3</v>
      </c>
      <c r="T353" s="20">
        <v>2.3300000000000001E-2</v>
      </c>
      <c r="U353" s="21">
        <v>3752</v>
      </c>
      <c r="V353" s="21">
        <v>3777.4119999999998</v>
      </c>
      <c r="W353" s="21">
        <v>88.106999999999999</v>
      </c>
      <c r="X353" s="6">
        <v>8</v>
      </c>
      <c r="Y353" s="6">
        <v>685</v>
      </c>
      <c r="Z353" s="5">
        <v>0.47989999999999999</v>
      </c>
      <c r="AA353" s="5">
        <v>0.59119999999999995</v>
      </c>
      <c r="AB353" s="5">
        <v>0.60629999999999995</v>
      </c>
      <c r="AC353" s="22">
        <v>24.2</v>
      </c>
      <c r="AD353" s="23">
        <v>3</v>
      </c>
      <c r="AE353" s="23">
        <v>3</v>
      </c>
      <c r="AF353" s="24">
        <v>550625802</v>
      </c>
      <c r="AG353" s="25">
        <v>150814.26</v>
      </c>
    </row>
    <row r="354" spans="1:33">
      <c r="A354" s="17">
        <v>106172003</v>
      </c>
      <c r="B354" s="18" t="s">
        <v>254</v>
      </c>
      <c r="C354" s="18" t="s">
        <v>517</v>
      </c>
      <c r="D354" s="19">
        <v>14858759</v>
      </c>
      <c r="E354" s="19">
        <v>14569210.15</v>
      </c>
      <c r="F354" s="19">
        <v>289549</v>
      </c>
      <c r="G354" s="19">
        <v>0</v>
      </c>
      <c r="H354" s="19">
        <v>0</v>
      </c>
      <c r="I354" s="19">
        <v>0</v>
      </c>
      <c r="J354" s="19">
        <v>0</v>
      </c>
      <c r="K354" s="19">
        <v>0</v>
      </c>
      <c r="L354" s="19">
        <v>0</v>
      </c>
      <c r="M354" s="19">
        <v>0</v>
      </c>
      <c r="N354" s="19">
        <v>0</v>
      </c>
      <c r="O354" s="19">
        <v>0</v>
      </c>
      <c r="P354" s="19">
        <v>0</v>
      </c>
      <c r="Q354" s="19">
        <v>0</v>
      </c>
      <c r="R354" s="19">
        <v>0</v>
      </c>
      <c r="S354" s="20">
        <v>1.4E-3</v>
      </c>
      <c r="T354" s="20">
        <v>1.4500000000000001E-2</v>
      </c>
      <c r="U354" s="21">
        <v>4165</v>
      </c>
      <c r="V354" s="21">
        <v>4210.9129999999996</v>
      </c>
      <c r="W354" s="21">
        <v>60.897999999999989</v>
      </c>
      <c r="X354" s="6">
        <v>6</v>
      </c>
      <c r="Y354" s="6">
        <v>1925</v>
      </c>
      <c r="Z354" s="5">
        <v>0.63429999999999997</v>
      </c>
      <c r="AA354" s="5">
        <v>0.64369999999999994</v>
      </c>
      <c r="AB354" s="5">
        <v>0.65539999999999998</v>
      </c>
      <c r="AC354" s="22">
        <v>16.5</v>
      </c>
      <c r="AD354" s="23">
        <v>6</v>
      </c>
      <c r="AE354" s="23">
        <v>2</v>
      </c>
      <c r="AF354" s="24">
        <v>552430954</v>
      </c>
      <c r="AG354" s="25">
        <v>124821.94</v>
      </c>
    </row>
    <row r="355" spans="1:33">
      <c r="A355" s="17">
        <v>112013753</v>
      </c>
      <c r="B355" s="18" t="s">
        <v>451</v>
      </c>
      <c r="C355" s="18" t="s">
        <v>448</v>
      </c>
      <c r="D355" s="19">
        <v>7256134</v>
      </c>
      <c r="E355" s="19">
        <v>7154173.5199999996</v>
      </c>
      <c r="F355" s="19">
        <v>101960</v>
      </c>
      <c r="G355" s="19">
        <v>0</v>
      </c>
      <c r="H355" s="19">
        <v>0</v>
      </c>
      <c r="I355" s="19">
        <v>0</v>
      </c>
      <c r="J355" s="19">
        <v>0</v>
      </c>
      <c r="K355" s="19">
        <v>0</v>
      </c>
      <c r="L355" s="19">
        <v>0</v>
      </c>
      <c r="M355" s="19">
        <v>0</v>
      </c>
      <c r="N355" s="19">
        <v>0</v>
      </c>
      <c r="O355" s="19">
        <v>0</v>
      </c>
      <c r="P355" s="19">
        <v>0</v>
      </c>
      <c r="Q355" s="19">
        <v>0</v>
      </c>
      <c r="R355" s="19">
        <v>0</v>
      </c>
      <c r="S355" s="20">
        <v>3.7900000000000003E-2</v>
      </c>
      <c r="T355" s="20">
        <v>4.5400000000000003E-2</v>
      </c>
      <c r="U355" s="21">
        <v>2998</v>
      </c>
      <c r="V355" s="21">
        <v>3059.1770000000001</v>
      </c>
      <c r="W355" s="21">
        <v>138.76700000000002</v>
      </c>
      <c r="X355" s="6">
        <v>116</v>
      </c>
      <c r="Y355" s="6">
        <v>1350</v>
      </c>
      <c r="Z355" s="5">
        <v>0.48459999999999998</v>
      </c>
      <c r="AA355" s="5">
        <v>0.31489999999999996</v>
      </c>
      <c r="AB355" s="5">
        <v>0.32450000000000001</v>
      </c>
      <c r="AC355" s="22">
        <v>16</v>
      </c>
      <c r="AD355" s="23">
        <v>5</v>
      </c>
      <c r="AE355" s="23">
        <v>3</v>
      </c>
      <c r="AF355" s="24">
        <v>557006580</v>
      </c>
      <c r="AG355" s="25">
        <v>133565.67000000001</v>
      </c>
    </row>
    <row r="356" spans="1:33">
      <c r="A356" s="17">
        <v>113363603</v>
      </c>
      <c r="B356" s="18" t="s">
        <v>188</v>
      </c>
      <c r="C356" s="18" t="s">
        <v>428</v>
      </c>
      <c r="D356" s="19">
        <v>3717899</v>
      </c>
      <c r="E356" s="19">
        <v>3579661.52</v>
      </c>
      <c r="F356" s="19">
        <v>138237</v>
      </c>
      <c r="G356" s="19">
        <v>0</v>
      </c>
      <c r="H356" s="19">
        <v>0</v>
      </c>
      <c r="I356" s="19">
        <v>0</v>
      </c>
      <c r="J356" s="19">
        <v>0</v>
      </c>
      <c r="K356" s="19">
        <v>0</v>
      </c>
      <c r="L356" s="19">
        <v>0</v>
      </c>
      <c r="M356" s="19">
        <v>0</v>
      </c>
      <c r="N356" s="19">
        <v>0</v>
      </c>
      <c r="O356" s="19">
        <v>0</v>
      </c>
      <c r="P356" s="19">
        <v>0</v>
      </c>
      <c r="Q356" s="19">
        <v>0</v>
      </c>
      <c r="R356" s="19">
        <v>0</v>
      </c>
      <c r="S356" s="20">
        <v>1.0999999999999999E-2</v>
      </c>
      <c r="T356" s="20">
        <v>2.0500000000000001E-2</v>
      </c>
      <c r="U356" s="21">
        <v>3068</v>
      </c>
      <c r="V356" s="21">
        <v>3097.527</v>
      </c>
      <c r="W356" s="21">
        <v>63.585999999999999</v>
      </c>
      <c r="X356" s="6">
        <v>34</v>
      </c>
      <c r="Y356" s="6">
        <v>606</v>
      </c>
      <c r="Z356" s="5">
        <v>0.31269999999999998</v>
      </c>
      <c r="AA356" s="5">
        <v>0.41720000000000002</v>
      </c>
      <c r="AB356" s="5">
        <v>0.42159999999999997</v>
      </c>
      <c r="AC356" s="22">
        <v>19.100000000000001</v>
      </c>
      <c r="AD356" s="23">
        <v>3</v>
      </c>
      <c r="AE356" s="23">
        <v>3</v>
      </c>
      <c r="AF356" s="24">
        <v>559833599</v>
      </c>
      <c r="AG356" s="25">
        <v>127741.89</v>
      </c>
    </row>
    <row r="357" spans="1:33">
      <c r="A357" s="17">
        <v>113385303</v>
      </c>
      <c r="B357" s="18" t="s">
        <v>205</v>
      </c>
      <c r="C357" s="18" t="s">
        <v>504</v>
      </c>
      <c r="D357" s="19">
        <v>5925654</v>
      </c>
      <c r="E357" s="19">
        <v>5759248.4699999997</v>
      </c>
      <c r="F357" s="19">
        <v>166406</v>
      </c>
      <c r="G357" s="19">
        <v>0</v>
      </c>
      <c r="H357" s="19">
        <v>0</v>
      </c>
      <c r="I357" s="19">
        <v>0</v>
      </c>
      <c r="J357" s="19">
        <v>0</v>
      </c>
      <c r="K357" s="19">
        <v>0</v>
      </c>
      <c r="L357" s="19">
        <v>0</v>
      </c>
      <c r="M357" s="19">
        <v>0</v>
      </c>
      <c r="N357" s="19">
        <v>0</v>
      </c>
      <c r="O357" s="19">
        <v>0</v>
      </c>
      <c r="P357" s="19">
        <v>0</v>
      </c>
      <c r="Q357" s="19">
        <v>0</v>
      </c>
      <c r="R357" s="19">
        <v>0</v>
      </c>
      <c r="S357" s="20">
        <v>5.4999999999999997E-3</v>
      </c>
      <c r="T357" s="20">
        <v>2.6499999999999999E-2</v>
      </c>
      <c r="U357" s="21">
        <v>3293</v>
      </c>
      <c r="V357" s="21">
        <v>3252.723</v>
      </c>
      <c r="W357" s="21">
        <v>86.266999999999996</v>
      </c>
      <c r="X357" s="6">
        <v>18</v>
      </c>
      <c r="Y357" s="6">
        <v>556</v>
      </c>
      <c r="Z357" s="5">
        <v>0.50690000000000002</v>
      </c>
      <c r="AA357" s="5">
        <v>0.46789999999999998</v>
      </c>
      <c r="AB357" s="5">
        <v>0.46829999999999999</v>
      </c>
      <c r="AC357" s="22">
        <v>17.3</v>
      </c>
      <c r="AD357" s="23">
        <v>5</v>
      </c>
      <c r="AE357" s="23">
        <v>3</v>
      </c>
      <c r="AF357" s="24">
        <v>563142827</v>
      </c>
      <c r="AG357" s="25">
        <v>107346.17</v>
      </c>
    </row>
    <row r="358" spans="1:33">
      <c r="A358" s="17">
        <v>112289003</v>
      </c>
      <c r="B358" s="18" t="s">
        <v>495</v>
      </c>
      <c r="C358" s="18" t="s">
        <v>491</v>
      </c>
      <c r="D358" s="19">
        <v>12604113</v>
      </c>
      <c r="E358" s="19">
        <v>12350739.85</v>
      </c>
      <c r="F358" s="19">
        <v>253373</v>
      </c>
      <c r="G358" s="19">
        <v>0</v>
      </c>
      <c r="H358" s="19">
        <v>0</v>
      </c>
      <c r="I358" s="19">
        <v>0</v>
      </c>
      <c r="J358" s="19">
        <v>0</v>
      </c>
      <c r="K358" s="19">
        <v>0</v>
      </c>
      <c r="L358" s="19">
        <v>0</v>
      </c>
      <c r="M358" s="19">
        <v>0</v>
      </c>
      <c r="N358" s="19">
        <v>0</v>
      </c>
      <c r="O358" s="19">
        <v>0</v>
      </c>
      <c r="P358" s="19">
        <v>0</v>
      </c>
      <c r="Q358" s="19">
        <v>0</v>
      </c>
      <c r="R358" s="19">
        <v>0</v>
      </c>
      <c r="S358" s="20">
        <v>5.8999999999999999E-3</v>
      </c>
      <c r="T358" s="20">
        <v>2.23E-2</v>
      </c>
      <c r="U358" s="21">
        <v>4296</v>
      </c>
      <c r="V358" s="21">
        <v>4264.2659999999996</v>
      </c>
      <c r="W358" s="21">
        <v>95.034999999999997</v>
      </c>
      <c r="X358" s="6">
        <v>25</v>
      </c>
      <c r="Y358" s="6">
        <v>1614</v>
      </c>
      <c r="Z358" s="5">
        <v>0.63629999999999998</v>
      </c>
      <c r="AA358" s="5">
        <v>0.54610000000000003</v>
      </c>
      <c r="AB358" s="5">
        <v>0.54069999999999996</v>
      </c>
      <c r="AC358" s="22">
        <v>12.7</v>
      </c>
      <c r="AD358" s="23">
        <v>4</v>
      </c>
      <c r="AE358" s="23">
        <v>3</v>
      </c>
      <c r="AF358" s="24">
        <v>566130146</v>
      </c>
      <c r="AG358" s="25">
        <v>116788.67</v>
      </c>
    </row>
    <row r="359" spans="1:33">
      <c r="A359" s="17">
        <v>113364403</v>
      </c>
      <c r="B359" s="18" t="s">
        <v>189</v>
      </c>
      <c r="C359" s="18" t="s">
        <v>428</v>
      </c>
      <c r="D359" s="19">
        <v>6489516</v>
      </c>
      <c r="E359" s="19">
        <v>6369230.7400000002</v>
      </c>
      <c r="F359" s="19">
        <v>120285</v>
      </c>
      <c r="G359" s="19">
        <v>0</v>
      </c>
      <c r="H359" s="19">
        <v>0</v>
      </c>
      <c r="I359" s="19">
        <v>0</v>
      </c>
      <c r="J359" s="19">
        <v>0</v>
      </c>
      <c r="K359" s="19">
        <v>0</v>
      </c>
      <c r="L359" s="19">
        <v>0</v>
      </c>
      <c r="M359" s="19">
        <v>0</v>
      </c>
      <c r="N359" s="19">
        <v>0</v>
      </c>
      <c r="O359" s="19">
        <v>0</v>
      </c>
      <c r="P359" s="19">
        <v>0</v>
      </c>
      <c r="Q359" s="19">
        <v>0</v>
      </c>
      <c r="R359" s="19">
        <v>0</v>
      </c>
      <c r="S359" s="20">
        <v>9.4000000000000004E-3</v>
      </c>
      <c r="T359" s="20">
        <v>2.2200000000000001E-2</v>
      </c>
      <c r="U359" s="21">
        <v>2948</v>
      </c>
      <c r="V359" s="21">
        <v>2965.6680000000001</v>
      </c>
      <c r="W359" s="21">
        <v>65.853999999999999</v>
      </c>
      <c r="X359" s="6">
        <v>28</v>
      </c>
      <c r="Y359" s="6">
        <v>978</v>
      </c>
      <c r="Z359" s="5">
        <v>0.49380000000000002</v>
      </c>
      <c r="AA359" s="5">
        <v>0.37780000000000002</v>
      </c>
      <c r="AB359" s="5">
        <v>0.39850000000000002</v>
      </c>
      <c r="AC359" s="22">
        <v>16.399999999999999</v>
      </c>
      <c r="AD359" s="23">
        <v>3</v>
      </c>
      <c r="AE359" s="23">
        <v>3</v>
      </c>
      <c r="AF359" s="24">
        <v>575647199</v>
      </c>
      <c r="AG359" s="25">
        <v>153645.99</v>
      </c>
    </row>
    <row r="360" spans="1:33">
      <c r="A360" s="17">
        <v>120486003</v>
      </c>
      <c r="B360" s="18" t="s">
        <v>110</v>
      </c>
      <c r="C360" s="18" t="s">
        <v>104</v>
      </c>
      <c r="D360" s="19">
        <v>2838452</v>
      </c>
      <c r="E360" s="19">
        <v>2775462.95</v>
      </c>
      <c r="F360" s="19">
        <v>62989</v>
      </c>
      <c r="G360" s="19">
        <v>0</v>
      </c>
      <c r="H360" s="19">
        <v>0</v>
      </c>
      <c r="I360" s="19">
        <v>0</v>
      </c>
      <c r="J360" s="19">
        <v>0</v>
      </c>
      <c r="K360" s="19">
        <v>0</v>
      </c>
      <c r="L360" s="19">
        <v>0</v>
      </c>
      <c r="M360" s="19">
        <v>0</v>
      </c>
      <c r="N360" s="19">
        <v>0</v>
      </c>
      <c r="O360" s="19">
        <v>0</v>
      </c>
      <c r="P360" s="19">
        <v>0</v>
      </c>
      <c r="Q360" s="19">
        <v>0</v>
      </c>
      <c r="R360" s="19">
        <v>0</v>
      </c>
      <c r="S360" s="20">
        <v>1.06E-2</v>
      </c>
      <c r="T360" s="20">
        <v>2.93E-2</v>
      </c>
      <c r="U360" s="21">
        <v>2347</v>
      </c>
      <c r="V360" s="21">
        <v>2353.4929999999999</v>
      </c>
      <c r="W360" s="21">
        <v>68.937999999999988</v>
      </c>
      <c r="X360" s="6">
        <v>25</v>
      </c>
      <c r="Y360" s="6">
        <v>404</v>
      </c>
      <c r="Z360" s="5">
        <v>0.32450000000000001</v>
      </c>
      <c r="AA360" s="5">
        <v>0.2485</v>
      </c>
      <c r="AB360" s="5">
        <v>0.27860000000000001</v>
      </c>
      <c r="AC360" s="22">
        <v>20.8</v>
      </c>
      <c r="AD360" s="23">
        <v>3</v>
      </c>
      <c r="AE360" s="23">
        <v>3</v>
      </c>
      <c r="AF360" s="24">
        <v>576852481</v>
      </c>
      <c r="AG360" s="25">
        <v>159003.51</v>
      </c>
    </row>
    <row r="361" spans="1:33">
      <c r="A361" s="17">
        <v>107654403</v>
      </c>
      <c r="B361" s="18" t="s">
        <v>39</v>
      </c>
      <c r="C361" s="18" t="s">
        <v>549</v>
      </c>
      <c r="D361" s="19">
        <v>15230356</v>
      </c>
      <c r="E361" s="19">
        <v>14956636.130000001</v>
      </c>
      <c r="F361" s="19">
        <v>273720</v>
      </c>
      <c r="G361" s="19">
        <v>0</v>
      </c>
      <c r="H361" s="19">
        <v>0</v>
      </c>
      <c r="I361" s="19">
        <v>0</v>
      </c>
      <c r="J361" s="19">
        <v>0</v>
      </c>
      <c r="K361" s="19">
        <v>0</v>
      </c>
      <c r="L361" s="19">
        <v>0</v>
      </c>
      <c r="M361" s="19">
        <v>0</v>
      </c>
      <c r="N361" s="19">
        <v>0</v>
      </c>
      <c r="O361" s="19">
        <v>0</v>
      </c>
      <c r="P361" s="19">
        <v>0</v>
      </c>
      <c r="Q361" s="19">
        <v>0</v>
      </c>
      <c r="R361" s="19">
        <v>0</v>
      </c>
      <c r="S361" s="20">
        <v>1E-3</v>
      </c>
      <c r="T361" s="20">
        <v>2.81E-2</v>
      </c>
      <c r="U361" s="21">
        <v>3990</v>
      </c>
      <c r="V361" s="21">
        <v>4037.4580000000001</v>
      </c>
      <c r="W361" s="21">
        <v>113.51499999999999</v>
      </c>
      <c r="X361" s="6">
        <v>4</v>
      </c>
      <c r="Y361" s="6">
        <v>1468</v>
      </c>
      <c r="Z361" s="5">
        <v>0.64790000000000003</v>
      </c>
      <c r="AA361" s="5">
        <v>0.63519999999999999</v>
      </c>
      <c r="AB361" s="5">
        <v>0.63639999999999997</v>
      </c>
      <c r="AC361" s="22">
        <v>18.5</v>
      </c>
      <c r="AD361" s="23">
        <v>3</v>
      </c>
      <c r="AE361" s="23">
        <v>3</v>
      </c>
      <c r="AF361" s="24">
        <v>584665935</v>
      </c>
      <c r="AG361" s="25">
        <v>288532.92</v>
      </c>
    </row>
    <row r="362" spans="1:33">
      <c r="A362" s="17">
        <v>103029403</v>
      </c>
      <c r="B362" s="18" t="s">
        <v>606</v>
      </c>
      <c r="C362" s="18" t="s">
        <v>611</v>
      </c>
      <c r="D362" s="19">
        <v>5340652</v>
      </c>
      <c r="E362" s="19">
        <v>5166410.07</v>
      </c>
      <c r="F362" s="19">
        <v>174242</v>
      </c>
      <c r="G362" s="19">
        <v>0</v>
      </c>
      <c r="H362" s="19">
        <v>0</v>
      </c>
      <c r="I362" s="19">
        <v>0</v>
      </c>
      <c r="J362" s="19">
        <v>0</v>
      </c>
      <c r="K362" s="19">
        <v>0</v>
      </c>
      <c r="L362" s="19">
        <v>0</v>
      </c>
      <c r="M362" s="19">
        <v>0</v>
      </c>
      <c r="N362" s="19">
        <v>0</v>
      </c>
      <c r="O362" s="19">
        <v>0</v>
      </c>
      <c r="P362" s="19">
        <v>0</v>
      </c>
      <c r="Q362" s="19">
        <v>0</v>
      </c>
      <c r="R362" s="19">
        <v>0</v>
      </c>
      <c r="S362" s="20">
        <v>4.0000000000000001E-3</v>
      </c>
      <c r="T362" s="20">
        <v>1.7500000000000002E-2</v>
      </c>
      <c r="U362" s="21">
        <v>3228</v>
      </c>
      <c r="V362" s="21">
        <v>3223.1660000000002</v>
      </c>
      <c r="W362" s="21">
        <v>56.253</v>
      </c>
      <c r="X362" s="6">
        <v>13</v>
      </c>
      <c r="Y362" s="6">
        <v>648</v>
      </c>
      <c r="Z362" s="5">
        <v>0.443</v>
      </c>
      <c r="AA362" s="5">
        <v>0.49980000000000002</v>
      </c>
      <c r="AB362" s="5">
        <v>0.4995</v>
      </c>
      <c r="AC362" s="22">
        <v>26.8</v>
      </c>
      <c r="AD362" s="23">
        <v>2</v>
      </c>
      <c r="AE362" s="23">
        <v>3</v>
      </c>
      <c r="AF362" s="24">
        <v>585224628</v>
      </c>
      <c r="AG362" s="25">
        <v>138607.94</v>
      </c>
    </row>
    <row r="363" spans="1:33">
      <c r="A363" s="17">
        <v>114068103</v>
      </c>
      <c r="B363" s="18" t="s">
        <v>360</v>
      </c>
      <c r="C363" s="18" t="s">
        <v>609</v>
      </c>
      <c r="D363" s="19">
        <v>4922546</v>
      </c>
      <c r="E363" s="19">
        <v>4765679.26</v>
      </c>
      <c r="F363" s="19">
        <v>156867</v>
      </c>
      <c r="G363" s="19">
        <v>0</v>
      </c>
      <c r="H363" s="19">
        <v>0</v>
      </c>
      <c r="I363" s="19">
        <v>0</v>
      </c>
      <c r="J363" s="19">
        <v>0</v>
      </c>
      <c r="K363" s="19">
        <v>0</v>
      </c>
      <c r="L363" s="19">
        <v>0</v>
      </c>
      <c r="M363" s="19">
        <v>0</v>
      </c>
      <c r="N363" s="19">
        <v>0</v>
      </c>
      <c r="O363" s="19">
        <v>0</v>
      </c>
      <c r="P363" s="19">
        <v>0</v>
      </c>
      <c r="Q363" s="19">
        <v>0</v>
      </c>
      <c r="R363" s="19">
        <v>0</v>
      </c>
      <c r="S363" s="20">
        <v>3.3999999999999998E-3</v>
      </c>
      <c r="T363" s="20">
        <v>2.53E-2</v>
      </c>
      <c r="U363" s="21">
        <v>3489</v>
      </c>
      <c r="V363" s="21">
        <v>3494.51</v>
      </c>
      <c r="W363" s="21">
        <v>88.254999999999995</v>
      </c>
      <c r="X363" s="6">
        <v>12</v>
      </c>
      <c r="Y363" s="6">
        <v>866</v>
      </c>
      <c r="Z363" s="5">
        <v>0.41860000000000003</v>
      </c>
      <c r="AA363" s="5">
        <v>0.4163</v>
      </c>
      <c r="AB363" s="5">
        <v>0.41499999999999998</v>
      </c>
      <c r="AC363" s="22">
        <v>17.399999999999999</v>
      </c>
      <c r="AD363" s="23">
        <v>3</v>
      </c>
      <c r="AE363" s="23">
        <v>3</v>
      </c>
      <c r="AF363" s="24">
        <v>585474824</v>
      </c>
      <c r="AG363" s="25">
        <v>189135.46</v>
      </c>
    </row>
    <row r="364" spans="1:33">
      <c r="A364" s="17">
        <v>121397803</v>
      </c>
      <c r="B364" s="18" t="s">
        <v>213</v>
      </c>
      <c r="C364" s="18" t="s">
        <v>542</v>
      </c>
      <c r="D364" s="19">
        <v>7020888</v>
      </c>
      <c r="E364" s="19">
        <v>6781627.7800000003</v>
      </c>
      <c r="F364" s="19">
        <v>239260</v>
      </c>
      <c r="G364" s="19">
        <v>0</v>
      </c>
      <c r="H364" s="19">
        <v>0</v>
      </c>
      <c r="I364" s="19">
        <v>0</v>
      </c>
      <c r="J364" s="19">
        <v>0</v>
      </c>
      <c r="K364" s="19">
        <v>0</v>
      </c>
      <c r="L364" s="19">
        <v>0</v>
      </c>
      <c r="M364" s="19">
        <v>0</v>
      </c>
      <c r="N364" s="19">
        <v>0</v>
      </c>
      <c r="O364" s="19">
        <v>0</v>
      </c>
      <c r="P364" s="19">
        <v>0</v>
      </c>
      <c r="Q364" s="19">
        <v>0</v>
      </c>
      <c r="R364" s="19">
        <v>0</v>
      </c>
      <c r="S364" s="20">
        <v>4.0599999999999997E-2</v>
      </c>
      <c r="T364" s="20">
        <v>2.1299999999999999E-2</v>
      </c>
      <c r="U364" s="21">
        <v>4271</v>
      </c>
      <c r="V364" s="21">
        <v>4261.4489999999996</v>
      </c>
      <c r="W364" s="21">
        <v>90.555999999999983</v>
      </c>
      <c r="X364" s="6">
        <v>173</v>
      </c>
      <c r="Y364" s="6">
        <v>1902</v>
      </c>
      <c r="Z364" s="5">
        <v>0.32540000000000002</v>
      </c>
      <c r="AA364" s="5">
        <v>0.51870000000000005</v>
      </c>
      <c r="AB364" s="5">
        <v>0.5121</v>
      </c>
      <c r="AC364" s="22">
        <v>18.399999999999999</v>
      </c>
      <c r="AD364" s="23">
        <v>3</v>
      </c>
      <c r="AE364" s="23">
        <v>3</v>
      </c>
      <c r="AF364" s="24">
        <v>591154703</v>
      </c>
      <c r="AG364" s="25">
        <v>172451.16</v>
      </c>
    </row>
    <row r="365" spans="1:33">
      <c r="A365" s="17">
        <v>105628302</v>
      </c>
      <c r="B365" s="18" t="s">
        <v>325</v>
      </c>
      <c r="C365" s="18" t="s">
        <v>326</v>
      </c>
      <c r="D365" s="19">
        <v>24176790</v>
      </c>
      <c r="E365" s="19">
        <v>23809537.309999999</v>
      </c>
      <c r="F365" s="19">
        <v>367253</v>
      </c>
      <c r="G365" s="19">
        <v>0</v>
      </c>
      <c r="H365" s="19">
        <v>0</v>
      </c>
      <c r="I365" s="19">
        <v>0</v>
      </c>
      <c r="J365" s="19">
        <v>0</v>
      </c>
      <c r="K365" s="19">
        <v>0</v>
      </c>
      <c r="L365" s="19">
        <v>0</v>
      </c>
      <c r="M365" s="19">
        <v>0</v>
      </c>
      <c r="N365" s="19">
        <v>0</v>
      </c>
      <c r="O365" s="19">
        <v>0</v>
      </c>
      <c r="P365" s="19">
        <v>0</v>
      </c>
      <c r="Q365" s="19">
        <v>0</v>
      </c>
      <c r="R365" s="19">
        <v>0</v>
      </c>
      <c r="S365" s="20">
        <v>1.1999999999999999E-3</v>
      </c>
      <c r="T365" s="20">
        <v>6.0699999999999997E-2</v>
      </c>
      <c r="U365" s="21">
        <v>4914</v>
      </c>
      <c r="V365" s="21">
        <v>5029.8249999999998</v>
      </c>
      <c r="W365" s="21">
        <v>305.49599999999998</v>
      </c>
      <c r="X365" s="6">
        <v>6</v>
      </c>
      <c r="Y365" s="6">
        <v>2151</v>
      </c>
      <c r="Z365" s="5">
        <v>0.67290000000000005</v>
      </c>
      <c r="AA365" s="5">
        <v>0.69199999999999995</v>
      </c>
      <c r="AB365" s="5">
        <v>0.69979999999999998</v>
      </c>
      <c r="AC365" s="22">
        <v>18.100000000000001</v>
      </c>
      <c r="AD365" s="23">
        <v>6</v>
      </c>
      <c r="AE365" s="23">
        <v>2</v>
      </c>
      <c r="AF365" s="24">
        <v>596606807</v>
      </c>
      <c r="AG365" s="25">
        <v>698066.19</v>
      </c>
    </row>
    <row r="366" spans="1:33">
      <c r="A366" s="17">
        <v>115228303</v>
      </c>
      <c r="B366" s="18" t="s">
        <v>284</v>
      </c>
      <c r="C366" s="18" t="s">
        <v>511</v>
      </c>
      <c r="D366" s="19">
        <v>3430116</v>
      </c>
      <c r="E366" s="19">
        <v>3313659.14</v>
      </c>
      <c r="F366" s="19">
        <v>116457</v>
      </c>
      <c r="G366" s="19">
        <v>0</v>
      </c>
      <c r="H366" s="19">
        <v>0</v>
      </c>
      <c r="I366" s="19">
        <v>0</v>
      </c>
      <c r="J366" s="19">
        <v>0</v>
      </c>
      <c r="K366" s="19">
        <v>0</v>
      </c>
      <c r="L366" s="19">
        <v>0</v>
      </c>
      <c r="M366" s="19">
        <v>0</v>
      </c>
      <c r="N366" s="19">
        <v>0</v>
      </c>
      <c r="O366" s="19">
        <v>0</v>
      </c>
      <c r="P366" s="19">
        <v>0</v>
      </c>
      <c r="Q366" s="19">
        <v>0</v>
      </c>
      <c r="R366" s="19">
        <v>0</v>
      </c>
      <c r="S366" s="20">
        <v>1.5800000000000002E-2</v>
      </c>
      <c r="T366" s="20">
        <v>3.2199999999999999E-2</v>
      </c>
      <c r="U366" s="21">
        <v>2947</v>
      </c>
      <c r="V366" s="21">
        <v>2982.9290000000001</v>
      </c>
      <c r="W366" s="21">
        <v>95.927999999999997</v>
      </c>
      <c r="X366" s="6">
        <v>47</v>
      </c>
      <c r="Y366" s="6">
        <v>1052</v>
      </c>
      <c r="Z366" s="5">
        <v>0.2409</v>
      </c>
      <c r="AA366" s="5">
        <v>0.3659</v>
      </c>
      <c r="AB366" s="5">
        <v>0.37190000000000001</v>
      </c>
      <c r="AC366" s="22">
        <v>17.8</v>
      </c>
      <c r="AD366" s="23">
        <v>3</v>
      </c>
      <c r="AE366" s="23">
        <v>3</v>
      </c>
      <c r="AF366" s="24">
        <v>597306834</v>
      </c>
      <c r="AG366" s="25">
        <v>97221.54</v>
      </c>
    </row>
    <row r="367" spans="1:33">
      <c r="A367" s="17">
        <v>115222752</v>
      </c>
      <c r="B367" s="18" t="s">
        <v>439</v>
      </c>
      <c r="C367" s="18" t="s">
        <v>511</v>
      </c>
      <c r="D367" s="19">
        <v>44282950</v>
      </c>
      <c r="E367" s="19">
        <v>43797485.890000001</v>
      </c>
      <c r="F367" s="19">
        <v>485464</v>
      </c>
      <c r="G367" s="19">
        <v>0</v>
      </c>
      <c r="H367" s="19">
        <v>0</v>
      </c>
      <c r="I367" s="19">
        <v>0</v>
      </c>
      <c r="J367" s="19">
        <v>0</v>
      </c>
      <c r="K367" s="19">
        <v>0</v>
      </c>
      <c r="L367" s="19">
        <v>0</v>
      </c>
      <c r="M367" s="19">
        <v>0</v>
      </c>
      <c r="N367" s="19">
        <v>0</v>
      </c>
      <c r="O367" s="19">
        <v>0</v>
      </c>
      <c r="P367" s="19">
        <v>0</v>
      </c>
      <c r="Q367" s="19">
        <v>0</v>
      </c>
      <c r="R367" s="19">
        <v>0</v>
      </c>
      <c r="S367" s="20">
        <v>0.1074</v>
      </c>
      <c r="T367" s="20">
        <v>8.5800000000000001E-2</v>
      </c>
      <c r="U367" s="21">
        <v>6366</v>
      </c>
      <c r="V367" s="21">
        <v>6645.4139999999998</v>
      </c>
      <c r="W367" s="21">
        <v>569.86099999999999</v>
      </c>
      <c r="X367" s="6">
        <v>714</v>
      </c>
      <c r="Y367" s="6">
        <v>6346</v>
      </c>
      <c r="Z367" s="5">
        <v>0.72160000000000002</v>
      </c>
      <c r="AA367" s="5">
        <v>0.70609999999999995</v>
      </c>
      <c r="AB367" s="5">
        <v>0.73450000000000004</v>
      </c>
      <c r="AC367" s="22">
        <v>25.4</v>
      </c>
      <c r="AD367" s="23">
        <v>3</v>
      </c>
      <c r="AE367" s="23">
        <v>2</v>
      </c>
      <c r="AF367" s="24">
        <v>600126170</v>
      </c>
      <c r="AG367" s="25">
        <v>798082.82</v>
      </c>
    </row>
    <row r="368" spans="1:33">
      <c r="A368" s="17">
        <v>125236903</v>
      </c>
      <c r="B368" s="18" t="s">
        <v>291</v>
      </c>
      <c r="C368" s="18" t="s">
        <v>615</v>
      </c>
      <c r="D368" s="19">
        <v>5910330</v>
      </c>
      <c r="E368" s="19">
        <v>5748518.7599999998</v>
      </c>
      <c r="F368" s="19">
        <v>161811</v>
      </c>
      <c r="G368" s="19">
        <v>0</v>
      </c>
      <c r="H368" s="19">
        <v>0</v>
      </c>
      <c r="I368" s="19">
        <v>0</v>
      </c>
      <c r="J368" s="19">
        <v>0</v>
      </c>
      <c r="K368" s="19">
        <v>0</v>
      </c>
      <c r="L368" s="19">
        <v>0</v>
      </c>
      <c r="M368" s="19">
        <v>0</v>
      </c>
      <c r="N368" s="19">
        <v>0</v>
      </c>
      <c r="O368" s="19">
        <v>0</v>
      </c>
      <c r="P368" s="19">
        <v>0</v>
      </c>
      <c r="Q368" s="19">
        <v>0</v>
      </c>
      <c r="R368" s="19">
        <v>0</v>
      </c>
      <c r="S368" s="20">
        <v>6.7999999999999996E-3</v>
      </c>
      <c r="T368" s="20">
        <v>2.01E-2</v>
      </c>
      <c r="U368" s="21">
        <v>3423</v>
      </c>
      <c r="V368" s="21">
        <v>3405.0079999999998</v>
      </c>
      <c r="W368" s="21">
        <v>68.418000000000006</v>
      </c>
      <c r="X368" s="6">
        <v>23</v>
      </c>
      <c r="Y368" s="6">
        <v>431</v>
      </c>
      <c r="Z368" s="5">
        <v>0.37440000000000001</v>
      </c>
      <c r="AA368" s="5">
        <v>0.43769999999999998</v>
      </c>
      <c r="AB368" s="5">
        <v>0.42359999999999998</v>
      </c>
      <c r="AC368" s="22">
        <v>18.600000000000001</v>
      </c>
      <c r="AD368" s="23" t="s">
        <v>154</v>
      </c>
      <c r="AE368" s="23">
        <v>3</v>
      </c>
      <c r="AF368" s="24">
        <v>604665375</v>
      </c>
      <c r="AG368" s="25">
        <v>139318.38</v>
      </c>
    </row>
    <row r="369" spans="1:33">
      <c r="A369" s="17">
        <v>128323703</v>
      </c>
      <c r="B369" s="18" t="s">
        <v>167</v>
      </c>
      <c r="C369" s="18" t="s">
        <v>546</v>
      </c>
      <c r="D369" s="19">
        <v>8796858</v>
      </c>
      <c r="E369" s="19">
        <v>8670511.0500000007</v>
      </c>
      <c r="F369" s="19">
        <v>126347</v>
      </c>
      <c r="G369" s="19">
        <v>0</v>
      </c>
      <c r="H369" s="19">
        <v>0</v>
      </c>
      <c r="I369" s="19">
        <v>0</v>
      </c>
      <c r="J369" s="19">
        <v>0</v>
      </c>
      <c r="K369" s="19">
        <v>0</v>
      </c>
      <c r="L369" s="19">
        <v>0</v>
      </c>
      <c r="M369" s="19">
        <v>0</v>
      </c>
      <c r="N369" s="19">
        <v>0</v>
      </c>
      <c r="O369" s="19">
        <v>0</v>
      </c>
      <c r="P369" s="19">
        <v>0</v>
      </c>
      <c r="Q369" s="19">
        <v>0</v>
      </c>
      <c r="R369" s="19">
        <v>0</v>
      </c>
      <c r="S369" s="20">
        <v>2.1299999999999999E-2</v>
      </c>
      <c r="T369" s="20">
        <v>1.9099999999999999E-2</v>
      </c>
      <c r="U369" s="21">
        <v>2727</v>
      </c>
      <c r="V369" s="21">
        <v>2763.7689999999998</v>
      </c>
      <c r="W369" s="21">
        <v>52.77</v>
      </c>
      <c r="X369" s="6">
        <v>59</v>
      </c>
      <c r="Y369" s="6">
        <v>981</v>
      </c>
      <c r="Z369" s="5">
        <v>0.5151</v>
      </c>
      <c r="AA369" s="5">
        <v>0.42900000000000005</v>
      </c>
      <c r="AB369" s="5">
        <v>0.41899999999999998</v>
      </c>
      <c r="AC369" s="22">
        <v>21.4</v>
      </c>
      <c r="AD369" s="23">
        <v>6</v>
      </c>
      <c r="AE369" s="23">
        <v>2</v>
      </c>
      <c r="AF369" s="24">
        <v>605194819</v>
      </c>
      <c r="AG369" s="25">
        <v>124118.46</v>
      </c>
    </row>
    <row r="370" spans="1:33">
      <c r="A370" s="17">
        <v>117417202</v>
      </c>
      <c r="B370" s="18" t="s">
        <v>399</v>
      </c>
      <c r="C370" s="18" t="s">
        <v>225</v>
      </c>
      <c r="D370" s="19">
        <v>23947805</v>
      </c>
      <c r="E370" s="19">
        <v>23556110.780000001</v>
      </c>
      <c r="F370" s="19">
        <v>391694</v>
      </c>
      <c r="G370" s="19">
        <v>0</v>
      </c>
      <c r="H370" s="19">
        <v>0</v>
      </c>
      <c r="I370" s="19">
        <v>0</v>
      </c>
      <c r="J370" s="19">
        <v>0</v>
      </c>
      <c r="K370" s="19">
        <v>0</v>
      </c>
      <c r="L370" s="19">
        <v>0</v>
      </c>
      <c r="M370" s="19">
        <v>0</v>
      </c>
      <c r="N370" s="19">
        <v>0</v>
      </c>
      <c r="O370" s="19">
        <v>0</v>
      </c>
      <c r="P370" s="19">
        <v>0</v>
      </c>
      <c r="Q370" s="19">
        <v>0</v>
      </c>
      <c r="R370" s="19">
        <v>0</v>
      </c>
      <c r="S370" s="20">
        <v>1.6000000000000001E-3</v>
      </c>
      <c r="T370" s="20">
        <v>2.3900000000000001E-2</v>
      </c>
      <c r="U370" s="21">
        <v>5393</v>
      </c>
      <c r="V370" s="21">
        <v>5466.08</v>
      </c>
      <c r="W370" s="21">
        <v>130.43600000000001</v>
      </c>
      <c r="X370" s="6">
        <v>9</v>
      </c>
      <c r="Y370" s="6">
        <v>3247</v>
      </c>
      <c r="Z370" s="5">
        <v>0.67700000000000005</v>
      </c>
      <c r="AA370" s="5">
        <v>0.67249999999999999</v>
      </c>
      <c r="AB370" s="5">
        <v>0.67969999999999997</v>
      </c>
      <c r="AC370" s="22">
        <v>18.899999999999999</v>
      </c>
      <c r="AD370" s="23">
        <v>5</v>
      </c>
      <c r="AE370" s="23">
        <v>2</v>
      </c>
      <c r="AF370" s="24">
        <v>608511706</v>
      </c>
      <c r="AG370" s="25">
        <v>204095.62</v>
      </c>
    </row>
    <row r="371" spans="1:33">
      <c r="A371" s="17">
        <v>123468503</v>
      </c>
      <c r="B371" s="18" t="s">
        <v>98</v>
      </c>
      <c r="C371" s="18" t="s">
        <v>79</v>
      </c>
      <c r="D371" s="19">
        <v>3203478</v>
      </c>
      <c r="E371" s="19">
        <v>3113882.64</v>
      </c>
      <c r="F371" s="19">
        <v>89595</v>
      </c>
      <c r="G371" s="19">
        <v>0</v>
      </c>
      <c r="H371" s="19">
        <v>0</v>
      </c>
      <c r="I371" s="19">
        <v>0</v>
      </c>
      <c r="J371" s="19">
        <v>0</v>
      </c>
      <c r="K371" s="19">
        <v>0</v>
      </c>
      <c r="L371" s="19">
        <v>0</v>
      </c>
      <c r="M371" s="19">
        <v>0</v>
      </c>
      <c r="N371" s="19">
        <v>0</v>
      </c>
      <c r="O371" s="19">
        <v>0</v>
      </c>
      <c r="P371" s="19">
        <v>0</v>
      </c>
      <c r="Q371" s="19">
        <v>0</v>
      </c>
      <c r="R371" s="19">
        <v>0</v>
      </c>
      <c r="S371" s="20">
        <v>2.8000000000000001E-2</v>
      </c>
      <c r="T371" s="20">
        <v>1.3299999999999999E-2</v>
      </c>
      <c r="U371" s="21">
        <v>3031</v>
      </c>
      <c r="V371" s="21">
        <v>3038.614</v>
      </c>
      <c r="W371" s="21">
        <v>40.341999999999999</v>
      </c>
      <c r="X371" s="6">
        <v>85</v>
      </c>
      <c r="Y371" s="6">
        <v>785</v>
      </c>
      <c r="Z371" s="5">
        <v>0.2545</v>
      </c>
      <c r="AA371" s="5">
        <v>0.2737</v>
      </c>
      <c r="AB371" s="5">
        <v>0.27500000000000002</v>
      </c>
      <c r="AC371" s="22">
        <v>18.600000000000001</v>
      </c>
      <c r="AD371" s="23" t="s">
        <v>154</v>
      </c>
      <c r="AE371" s="23">
        <v>3</v>
      </c>
      <c r="AF371" s="24">
        <v>614548674</v>
      </c>
      <c r="AG371" s="25">
        <v>66971.509999999995</v>
      </c>
    </row>
    <row r="372" spans="1:33">
      <c r="A372" s="17">
        <v>118401603</v>
      </c>
      <c r="B372" s="18" t="s">
        <v>215</v>
      </c>
      <c r="C372" s="18" t="s">
        <v>565</v>
      </c>
      <c r="D372" s="19">
        <v>5597627</v>
      </c>
      <c r="E372" s="19">
        <v>5462982.4000000004</v>
      </c>
      <c r="F372" s="19">
        <v>134645</v>
      </c>
      <c r="G372" s="19">
        <v>0</v>
      </c>
      <c r="H372" s="19">
        <v>0</v>
      </c>
      <c r="I372" s="19">
        <v>0</v>
      </c>
      <c r="J372" s="19">
        <v>0</v>
      </c>
      <c r="K372" s="19">
        <v>0</v>
      </c>
      <c r="L372" s="19">
        <v>0</v>
      </c>
      <c r="M372" s="19">
        <v>0</v>
      </c>
      <c r="N372" s="19">
        <v>0</v>
      </c>
      <c r="O372" s="19">
        <v>0</v>
      </c>
      <c r="P372" s="19">
        <v>0</v>
      </c>
      <c r="Q372" s="19">
        <v>0</v>
      </c>
      <c r="R372" s="19">
        <v>0</v>
      </c>
      <c r="S372" s="20">
        <v>1.8E-3</v>
      </c>
      <c r="T372" s="20">
        <v>1.26E-2</v>
      </c>
      <c r="U372" s="21">
        <v>2757</v>
      </c>
      <c r="V372" s="21">
        <v>2747.6089999999999</v>
      </c>
      <c r="W372" s="21">
        <v>34.530999999999999</v>
      </c>
      <c r="X372" s="6">
        <v>5</v>
      </c>
      <c r="Y372" s="6">
        <v>427</v>
      </c>
      <c r="Z372" s="5">
        <v>0.43719999999999998</v>
      </c>
      <c r="AA372" s="5">
        <v>0.45220000000000005</v>
      </c>
      <c r="AB372" s="5">
        <v>0.43959999999999999</v>
      </c>
      <c r="AC372" s="22">
        <v>18.3</v>
      </c>
      <c r="AD372" s="23">
        <v>3</v>
      </c>
      <c r="AE372" s="23">
        <v>3</v>
      </c>
      <c r="AF372" s="24">
        <v>622686734</v>
      </c>
      <c r="AG372" s="25">
        <v>43932.86</v>
      </c>
    </row>
    <row r="373" spans="1:33">
      <c r="A373" s="17">
        <v>112676403</v>
      </c>
      <c r="B373" s="18" t="s">
        <v>58</v>
      </c>
      <c r="C373" s="18" t="s">
        <v>613</v>
      </c>
      <c r="D373" s="19">
        <v>9637075</v>
      </c>
      <c r="E373" s="19">
        <v>9433994.8499999996</v>
      </c>
      <c r="F373" s="19">
        <v>203080</v>
      </c>
      <c r="G373" s="19">
        <v>0</v>
      </c>
      <c r="H373" s="19">
        <v>0</v>
      </c>
      <c r="I373" s="19">
        <v>0</v>
      </c>
      <c r="J373" s="19">
        <v>0</v>
      </c>
      <c r="K373" s="19">
        <v>0</v>
      </c>
      <c r="L373" s="19">
        <v>0</v>
      </c>
      <c r="M373" s="19">
        <v>0</v>
      </c>
      <c r="N373" s="19">
        <v>0</v>
      </c>
      <c r="O373" s="19">
        <v>0</v>
      </c>
      <c r="P373" s="19">
        <v>0</v>
      </c>
      <c r="Q373" s="19">
        <v>0</v>
      </c>
      <c r="R373" s="19">
        <v>0</v>
      </c>
      <c r="S373" s="20">
        <v>8.0999999999999996E-3</v>
      </c>
      <c r="T373" s="20">
        <v>2.12E-2</v>
      </c>
      <c r="U373" s="21">
        <v>4078</v>
      </c>
      <c r="V373" s="21">
        <v>4085.8049999999998</v>
      </c>
      <c r="W373" s="21">
        <v>86.561999999999998</v>
      </c>
      <c r="X373" s="6">
        <v>33</v>
      </c>
      <c r="Y373" s="6">
        <v>1023</v>
      </c>
      <c r="Z373" s="5">
        <v>0.56120000000000003</v>
      </c>
      <c r="AA373" s="5">
        <v>0.46110000000000001</v>
      </c>
      <c r="AB373" s="5">
        <v>0.46060000000000001</v>
      </c>
      <c r="AC373" s="22">
        <v>15.7</v>
      </c>
      <c r="AD373" s="23">
        <v>3</v>
      </c>
      <c r="AE373" s="23">
        <v>3</v>
      </c>
      <c r="AF373" s="24">
        <v>626539723</v>
      </c>
      <c r="AG373" s="25">
        <v>183296.24</v>
      </c>
    </row>
    <row r="374" spans="1:33">
      <c r="A374" s="17">
        <v>120456003</v>
      </c>
      <c r="B374" s="18" t="s">
        <v>78</v>
      </c>
      <c r="C374" s="18" t="s">
        <v>411</v>
      </c>
      <c r="D374" s="19">
        <v>12700794</v>
      </c>
      <c r="E374" s="19">
        <v>10882652.279999999</v>
      </c>
      <c r="F374" s="19">
        <v>318142</v>
      </c>
      <c r="G374" s="19">
        <v>0</v>
      </c>
      <c r="H374" s="19">
        <v>0</v>
      </c>
      <c r="I374" s="19">
        <v>0</v>
      </c>
      <c r="J374" s="19">
        <v>0</v>
      </c>
      <c r="K374" s="19">
        <v>0</v>
      </c>
      <c r="L374" s="19">
        <v>0</v>
      </c>
      <c r="M374" s="19">
        <v>0</v>
      </c>
      <c r="N374" s="19">
        <v>1500000</v>
      </c>
      <c r="O374" s="19">
        <v>0</v>
      </c>
      <c r="P374" s="19">
        <v>0</v>
      </c>
      <c r="Q374" s="19">
        <v>0</v>
      </c>
      <c r="R374" s="19">
        <v>0</v>
      </c>
      <c r="S374" s="20">
        <v>2.5700000000000001E-2</v>
      </c>
      <c r="T374" s="20">
        <v>2.5700000000000001E-2</v>
      </c>
      <c r="U374" s="21">
        <v>5416</v>
      </c>
      <c r="V374" s="21">
        <v>5518.085</v>
      </c>
      <c r="W374" s="21">
        <v>141.56800000000001</v>
      </c>
      <c r="X374" s="6">
        <v>142</v>
      </c>
      <c r="Y374" s="6">
        <v>2254</v>
      </c>
      <c r="Z374" s="5">
        <v>0.36170000000000002</v>
      </c>
      <c r="AA374" s="5">
        <v>0.54390000000000005</v>
      </c>
      <c r="AB374" s="5">
        <v>0.54459999999999997</v>
      </c>
      <c r="AC374" s="22">
        <v>24.4</v>
      </c>
      <c r="AD374" s="23">
        <v>4</v>
      </c>
      <c r="AE374" s="23">
        <v>3</v>
      </c>
      <c r="AF374" s="24">
        <v>628105515</v>
      </c>
      <c r="AG374" s="25">
        <v>356413.02</v>
      </c>
    </row>
    <row r="375" spans="1:33">
      <c r="A375" s="17">
        <v>123464603</v>
      </c>
      <c r="B375" s="18" t="s">
        <v>86</v>
      </c>
      <c r="C375" s="18" t="s">
        <v>79</v>
      </c>
      <c r="D375" s="19">
        <v>1935383</v>
      </c>
      <c r="E375" s="19">
        <v>1894028.66</v>
      </c>
      <c r="F375" s="19">
        <v>41354</v>
      </c>
      <c r="G375" s="19">
        <v>0</v>
      </c>
      <c r="H375" s="19">
        <v>0</v>
      </c>
      <c r="I375" s="19">
        <v>0</v>
      </c>
      <c r="J375" s="19">
        <v>0</v>
      </c>
      <c r="K375" s="19">
        <v>0</v>
      </c>
      <c r="L375" s="19">
        <v>0</v>
      </c>
      <c r="M375" s="19">
        <v>0</v>
      </c>
      <c r="N375" s="19">
        <v>0</v>
      </c>
      <c r="O375" s="19">
        <v>0</v>
      </c>
      <c r="P375" s="19">
        <v>0</v>
      </c>
      <c r="Q375" s="19">
        <v>0</v>
      </c>
      <c r="R375" s="19">
        <v>0</v>
      </c>
      <c r="S375" s="20">
        <v>5.5300000000000002E-2</v>
      </c>
      <c r="T375" s="20">
        <v>4.8999999999999998E-3</v>
      </c>
      <c r="U375" s="21">
        <v>2167</v>
      </c>
      <c r="V375" s="21">
        <v>2150.0880000000002</v>
      </c>
      <c r="W375" s="21">
        <v>10.610000000000001</v>
      </c>
      <c r="X375" s="6">
        <v>119</v>
      </c>
      <c r="Y375" s="6">
        <v>76</v>
      </c>
      <c r="Z375" s="5">
        <v>0.15</v>
      </c>
      <c r="AA375" s="5">
        <v>0.17670000000000002</v>
      </c>
      <c r="AB375" s="5">
        <v>0.15</v>
      </c>
      <c r="AC375" s="22">
        <v>20.2</v>
      </c>
      <c r="AD375" s="23" t="s">
        <v>154</v>
      </c>
      <c r="AE375" s="23">
        <v>3</v>
      </c>
      <c r="AF375" s="24">
        <v>631174239</v>
      </c>
      <c r="AG375" s="25">
        <v>29400.09</v>
      </c>
    </row>
    <row r="376" spans="1:33">
      <c r="A376" s="17">
        <v>113362303</v>
      </c>
      <c r="B376" s="18" t="s">
        <v>185</v>
      </c>
      <c r="C376" s="18" t="s">
        <v>428</v>
      </c>
      <c r="D376" s="19">
        <v>3982148</v>
      </c>
      <c r="E376" s="19">
        <v>3886538.96</v>
      </c>
      <c r="F376" s="19">
        <v>95609</v>
      </c>
      <c r="G376" s="19">
        <v>0</v>
      </c>
      <c r="H376" s="19">
        <v>0</v>
      </c>
      <c r="I376" s="19">
        <v>0</v>
      </c>
      <c r="J376" s="19">
        <v>0</v>
      </c>
      <c r="K376" s="19">
        <v>0</v>
      </c>
      <c r="L376" s="19">
        <v>0</v>
      </c>
      <c r="M376" s="19">
        <v>0</v>
      </c>
      <c r="N376" s="19">
        <v>0</v>
      </c>
      <c r="O376" s="19">
        <v>0</v>
      </c>
      <c r="P376" s="19">
        <v>0</v>
      </c>
      <c r="Q376" s="19">
        <v>0</v>
      </c>
      <c r="R376" s="19">
        <v>0</v>
      </c>
      <c r="S376" s="20">
        <v>2.1399999999999999E-2</v>
      </c>
      <c r="T376" s="20">
        <v>2.9700000000000001E-2</v>
      </c>
      <c r="U376" s="21">
        <v>3076</v>
      </c>
      <c r="V376" s="21">
        <v>3123.5749999999998</v>
      </c>
      <c r="W376" s="21">
        <v>92.75</v>
      </c>
      <c r="X376" s="6">
        <v>67</v>
      </c>
      <c r="Y376" s="6">
        <v>988</v>
      </c>
      <c r="Z376" s="5">
        <v>0.30859999999999999</v>
      </c>
      <c r="AA376" s="5">
        <v>0.2878</v>
      </c>
      <c r="AB376" s="5">
        <v>0.30249999999999999</v>
      </c>
      <c r="AC376" s="22">
        <v>13.8</v>
      </c>
      <c r="AD376" s="23">
        <v>3</v>
      </c>
      <c r="AE376" s="23">
        <v>3</v>
      </c>
      <c r="AF376" s="24">
        <v>633179906</v>
      </c>
      <c r="AG376" s="25">
        <v>148368.63</v>
      </c>
    </row>
    <row r="377" spans="1:33">
      <c r="A377" s="17">
        <v>111444602</v>
      </c>
      <c r="B377" s="18" t="s">
        <v>408</v>
      </c>
      <c r="C377" s="18" t="s">
        <v>409</v>
      </c>
      <c r="D377" s="19">
        <v>19769466</v>
      </c>
      <c r="E377" s="19">
        <v>19383238.440000001</v>
      </c>
      <c r="F377" s="19">
        <v>386228</v>
      </c>
      <c r="G377" s="19">
        <v>0</v>
      </c>
      <c r="H377" s="19">
        <v>0</v>
      </c>
      <c r="I377" s="19">
        <v>0</v>
      </c>
      <c r="J377" s="19">
        <v>0</v>
      </c>
      <c r="K377" s="19">
        <v>0</v>
      </c>
      <c r="L377" s="19">
        <v>0</v>
      </c>
      <c r="M377" s="19">
        <v>0</v>
      </c>
      <c r="N377" s="19">
        <v>0</v>
      </c>
      <c r="O377" s="19">
        <v>0</v>
      </c>
      <c r="P377" s="19">
        <v>0</v>
      </c>
      <c r="Q377" s="19">
        <v>0</v>
      </c>
      <c r="R377" s="19">
        <v>0</v>
      </c>
      <c r="S377" s="20">
        <v>5.1000000000000004E-3</v>
      </c>
      <c r="T377" s="20">
        <v>2.0400000000000001E-2</v>
      </c>
      <c r="U377" s="21">
        <v>5407</v>
      </c>
      <c r="V377" s="21">
        <v>5488.3270000000002</v>
      </c>
      <c r="W377" s="21">
        <v>112.18700000000003</v>
      </c>
      <c r="X377" s="6">
        <v>28</v>
      </c>
      <c r="Y377" s="6">
        <v>2582</v>
      </c>
      <c r="Z377" s="5">
        <v>0.67330000000000001</v>
      </c>
      <c r="AA377" s="5">
        <v>0.66139999999999999</v>
      </c>
      <c r="AB377" s="5">
        <v>0.66249999999999998</v>
      </c>
      <c r="AC377" s="22">
        <v>16.399999999999999</v>
      </c>
      <c r="AD377" s="23">
        <v>6</v>
      </c>
      <c r="AE377" s="23">
        <v>2</v>
      </c>
      <c r="AF377" s="24">
        <v>633389581</v>
      </c>
      <c r="AG377" s="25">
        <v>171446.6</v>
      </c>
    </row>
    <row r="378" spans="1:33">
      <c r="A378" s="17">
        <v>101638003</v>
      </c>
      <c r="B378" s="18" t="s">
        <v>27</v>
      </c>
      <c r="C378" s="18" t="s">
        <v>567</v>
      </c>
      <c r="D378" s="19">
        <v>11345120</v>
      </c>
      <c r="E378" s="19">
        <v>11163203.289999999</v>
      </c>
      <c r="F378" s="19">
        <v>181917</v>
      </c>
      <c r="G378" s="19">
        <v>0</v>
      </c>
      <c r="H378" s="19">
        <v>0</v>
      </c>
      <c r="I378" s="19">
        <v>0</v>
      </c>
      <c r="J378" s="19">
        <v>0</v>
      </c>
      <c r="K378" s="19">
        <v>0</v>
      </c>
      <c r="L378" s="19">
        <v>0</v>
      </c>
      <c r="M378" s="19">
        <v>0</v>
      </c>
      <c r="N378" s="19">
        <v>0</v>
      </c>
      <c r="O378" s="19">
        <v>0</v>
      </c>
      <c r="P378" s="19">
        <v>0</v>
      </c>
      <c r="Q378" s="19">
        <v>0</v>
      </c>
      <c r="R378" s="19">
        <v>0</v>
      </c>
      <c r="S378" s="20">
        <v>1.1999999999999999E-3</v>
      </c>
      <c r="T378" s="20">
        <v>2.8000000000000001E-2</v>
      </c>
      <c r="U378" s="21">
        <v>3396</v>
      </c>
      <c r="V378" s="21">
        <v>3423.38</v>
      </c>
      <c r="W378" s="21">
        <v>95.823999999999998</v>
      </c>
      <c r="X378" s="6">
        <v>4</v>
      </c>
      <c r="Y378" s="6">
        <v>836</v>
      </c>
      <c r="Z378" s="5">
        <v>0.58750000000000002</v>
      </c>
      <c r="AA378" s="5">
        <v>0.496</v>
      </c>
      <c r="AB378" s="5">
        <v>0.50109999999999999</v>
      </c>
      <c r="AC378" s="22">
        <v>16.7</v>
      </c>
      <c r="AD378" s="23">
        <v>4</v>
      </c>
      <c r="AE378" s="23">
        <v>3</v>
      </c>
      <c r="AF378" s="24">
        <v>638395183</v>
      </c>
      <c r="AG378" s="25">
        <v>176148.91</v>
      </c>
    </row>
    <row r="379" spans="1:33">
      <c r="A379" s="17">
        <v>103027503</v>
      </c>
      <c r="B379" s="18" t="s">
        <v>477</v>
      </c>
      <c r="C379" s="18" t="s">
        <v>611</v>
      </c>
      <c r="D379" s="19">
        <v>12539153</v>
      </c>
      <c r="E379" s="19">
        <v>12260785.34</v>
      </c>
      <c r="F379" s="19">
        <v>278368</v>
      </c>
      <c r="G379" s="19">
        <v>0</v>
      </c>
      <c r="H379" s="19">
        <v>0</v>
      </c>
      <c r="I379" s="19">
        <v>0</v>
      </c>
      <c r="J379" s="19">
        <v>0</v>
      </c>
      <c r="K379" s="19">
        <v>0</v>
      </c>
      <c r="L379" s="19">
        <v>0</v>
      </c>
      <c r="M379" s="19">
        <v>0</v>
      </c>
      <c r="N379" s="19">
        <v>0</v>
      </c>
      <c r="O379" s="19">
        <v>0</v>
      </c>
      <c r="P379" s="19">
        <v>0</v>
      </c>
      <c r="Q379" s="19">
        <v>0</v>
      </c>
      <c r="R379" s="19">
        <v>0</v>
      </c>
      <c r="S379" s="20">
        <v>1.9E-3</v>
      </c>
      <c r="T379" s="20">
        <v>1.1299999999999999E-2</v>
      </c>
      <c r="U379" s="21">
        <v>4077</v>
      </c>
      <c r="V379" s="21">
        <v>4126.8909999999996</v>
      </c>
      <c r="W379" s="21">
        <v>46.66899999999999</v>
      </c>
      <c r="X379" s="6">
        <v>8</v>
      </c>
      <c r="Y379" s="6">
        <v>827</v>
      </c>
      <c r="Z379" s="5">
        <v>0.59789999999999999</v>
      </c>
      <c r="AA379" s="5">
        <v>0.63219999999999998</v>
      </c>
      <c r="AB379" s="5">
        <v>0.64080000000000004</v>
      </c>
      <c r="AC379" s="22">
        <v>27.1</v>
      </c>
      <c r="AD379" s="23">
        <v>2</v>
      </c>
      <c r="AE379" s="23">
        <v>3</v>
      </c>
      <c r="AF379" s="24">
        <v>638717976</v>
      </c>
      <c r="AG379" s="25">
        <v>127702.85</v>
      </c>
    </row>
    <row r="380" spans="1:33">
      <c r="A380" s="17">
        <v>112676703</v>
      </c>
      <c r="B380" s="18" t="s">
        <v>60</v>
      </c>
      <c r="C380" s="18" t="s">
        <v>613</v>
      </c>
      <c r="D380" s="19">
        <v>10223595</v>
      </c>
      <c r="E380" s="19">
        <v>10016468.640000001</v>
      </c>
      <c r="F380" s="19">
        <v>207126</v>
      </c>
      <c r="G380" s="19">
        <v>0</v>
      </c>
      <c r="H380" s="19">
        <v>0</v>
      </c>
      <c r="I380" s="19">
        <v>0</v>
      </c>
      <c r="J380" s="19">
        <v>0</v>
      </c>
      <c r="K380" s="19">
        <v>0</v>
      </c>
      <c r="L380" s="19">
        <v>0</v>
      </c>
      <c r="M380" s="19">
        <v>0</v>
      </c>
      <c r="N380" s="19">
        <v>0</v>
      </c>
      <c r="O380" s="19">
        <v>0</v>
      </c>
      <c r="P380" s="19">
        <v>0</v>
      </c>
      <c r="Q380" s="19">
        <v>0</v>
      </c>
      <c r="R380" s="19">
        <v>0</v>
      </c>
      <c r="S380" s="20">
        <v>9.7000000000000003E-3</v>
      </c>
      <c r="T380" s="20">
        <v>2.3300000000000001E-2</v>
      </c>
      <c r="U380" s="21">
        <v>3902</v>
      </c>
      <c r="V380" s="21">
        <v>3908.4180000000001</v>
      </c>
      <c r="W380" s="21">
        <v>91.003</v>
      </c>
      <c r="X380" s="6">
        <v>38</v>
      </c>
      <c r="Y380" s="6">
        <v>1240</v>
      </c>
      <c r="Z380" s="5">
        <v>0.57040000000000002</v>
      </c>
      <c r="AA380" s="5">
        <v>0.49150000000000005</v>
      </c>
      <c r="AB380" s="5">
        <v>0.50109999999999999</v>
      </c>
      <c r="AC380" s="22">
        <v>19.3</v>
      </c>
      <c r="AD380" s="23">
        <v>3</v>
      </c>
      <c r="AE380" s="23">
        <v>3</v>
      </c>
      <c r="AF380" s="24">
        <v>643376380</v>
      </c>
      <c r="AG380" s="25">
        <v>167913.26</v>
      </c>
    </row>
    <row r="381" spans="1:33">
      <c r="A381" s="17">
        <v>120452003</v>
      </c>
      <c r="B381" s="18" t="s">
        <v>410</v>
      </c>
      <c r="C381" s="18" t="s">
        <v>411</v>
      </c>
      <c r="D381" s="19">
        <v>13206877</v>
      </c>
      <c r="E381" s="19">
        <v>12699611.640000001</v>
      </c>
      <c r="F381" s="19">
        <v>507265</v>
      </c>
      <c r="G381" s="19">
        <v>0</v>
      </c>
      <c r="H381" s="19">
        <v>0</v>
      </c>
      <c r="I381" s="19">
        <v>0</v>
      </c>
      <c r="J381" s="19">
        <v>0</v>
      </c>
      <c r="K381" s="19">
        <v>0</v>
      </c>
      <c r="L381" s="19">
        <v>0</v>
      </c>
      <c r="M381" s="19">
        <v>0</v>
      </c>
      <c r="N381" s="19">
        <v>0</v>
      </c>
      <c r="O381" s="19">
        <v>0</v>
      </c>
      <c r="P381" s="19">
        <v>0</v>
      </c>
      <c r="Q381" s="19">
        <v>0</v>
      </c>
      <c r="R381" s="19">
        <v>0</v>
      </c>
      <c r="S381" s="20">
        <v>1.34E-2</v>
      </c>
      <c r="T381" s="20">
        <v>2.6599999999999999E-2</v>
      </c>
      <c r="U381" s="21">
        <v>7836</v>
      </c>
      <c r="V381" s="21">
        <v>7885.4520000000002</v>
      </c>
      <c r="W381" s="21">
        <v>210.06</v>
      </c>
      <c r="X381" s="6">
        <v>106</v>
      </c>
      <c r="Y381" s="6">
        <v>3936</v>
      </c>
      <c r="Z381" s="5">
        <v>0.28920000000000001</v>
      </c>
      <c r="AA381" s="5">
        <v>0.59940000000000004</v>
      </c>
      <c r="AB381" s="5">
        <v>0.5998</v>
      </c>
      <c r="AC381" s="22">
        <v>27.6</v>
      </c>
      <c r="AD381" s="23">
        <v>4</v>
      </c>
      <c r="AE381" s="23">
        <v>2</v>
      </c>
      <c r="AF381" s="24">
        <v>652392114</v>
      </c>
      <c r="AG381" s="25">
        <v>485669.4</v>
      </c>
    </row>
    <row r="382" spans="1:33">
      <c r="A382" s="17">
        <v>113362403</v>
      </c>
      <c r="B382" s="18" t="s">
        <v>186</v>
      </c>
      <c r="C382" s="18" t="s">
        <v>428</v>
      </c>
      <c r="D382" s="19">
        <v>8279082</v>
      </c>
      <c r="E382" s="19">
        <v>8058464.4100000001</v>
      </c>
      <c r="F382" s="19">
        <v>220618</v>
      </c>
      <c r="G382" s="19">
        <v>0</v>
      </c>
      <c r="H382" s="19">
        <v>0</v>
      </c>
      <c r="I382" s="19">
        <v>0</v>
      </c>
      <c r="J382" s="19">
        <v>0</v>
      </c>
      <c r="K382" s="19">
        <v>0</v>
      </c>
      <c r="L382" s="19">
        <v>0</v>
      </c>
      <c r="M382" s="19">
        <v>0</v>
      </c>
      <c r="N382" s="19">
        <v>0</v>
      </c>
      <c r="O382" s="19">
        <v>0</v>
      </c>
      <c r="P382" s="19">
        <v>0</v>
      </c>
      <c r="Q382" s="19">
        <v>0</v>
      </c>
      <c r="R382" s="19">
        <v>0</v>
      </c>
      <c r="S382" s="20">
        <v>1.1299999999999999E-2</v>
      </c>
      <c r="T382" s="20">
        <v>2.52E-2</v>
      </c>
      <c r="U382" s="21">
        <v>3888</v>
      </c>
      <c r="V382" s="21">
        <v>3888.1889999999999</v>
      </c>
      <c r="W382" s="21">
        <v>97.965999999999994</v>
      </c>
      <c r="X382" s="6">
        <v>44</v>
      </c>
      <c r="Y382" s="6">
        <v>827</v>
      </c>
      <c r="Z382" s="5">
        <v>0.53859999999999997</v>
      </c>
      <c r="AA382" s="5">
        <v>0.52539999999999998</v>
      </c>
      <c r="AB382" s="5">
        <v>0.52969999999999995</v>
      </c>
      <c r="AC382" s="22">
        <v>19.399999999999999</v>
      </c>
      <c r="AD382" s="23">
        <v>3</v>
      </c>
      <c r="AE382" s="23">
        <v>3</v>
      </c>
      <c r="AF382" s="24">
        <v>658811327</v>
      </c>
      <c r="AG382" s="25">
        <v>164387.07</v>
      </c>
    </row>
    <row r="383" spans="1:33">
      <c r="A383" s="17">
        <v>125239652</v>
      </c>
      <c r="B383" s="18" t="s">
        <v>299</v>
      </c>
      <c r="C383" s="18" t="s">
        <v>615</v>
      </c>
      <c r="D383" s="19">
        <v>20604932</v>
      </c>
      <c r="E383" s="19">
        <v>19627845.899999999</v>
      </c>
      <c r="F383" s="19">
        <v>410685</v>
      </c>
      <c r="G383" s="19">
        <v>0</v>
      </c>
      <c r="H383" s="19">
        <v>0</v>
      </c>
      <c r="I383" s="19">
        <v>0</v>
      </c>
      <c r="J383" s="19">
        <v>0</v>
      </c>
      <c r="K383" s="19">
        <v>0</v>
      </c>
      <c r="L383" s="19">
        <v>0</v>
      </c>
      <c r="M383" s="19">
        <v>0</v>
      </c>
      <c r="N383" s="19">
        <v>0</v>
      </c>
      <c r="O383" s="19">
        <v>566401</v>
      </c>
      <c r="P383" s="19">
        <v>0</v>
      </c>
      <c r="Q383" s="19">
        <v>0</v>
      </c>
      <c r="R383" s="19">
        <v>0</v>
      </c>
      <c r="S383" s="20">
        <v>3.5400000000000001E-2</v>
      </c>
      <c r="T383" s="20">
        <v>6.7000000000000004E-2</v>
      </c>
      <c r="U383" s="21">
        <v>5488</v>
      </c>
      <c r="V383" s="21">
        <v>5529.1509999999998</v>
      </c>
      <c r="W383" s="21">
        <v>370.20299999999997</v>
      </c>
      <c r="X383" s="6">
        <v>196</v>
      </c>
      <c r="Y383" s="6">
        <v>3357</v>
      </c>
      <c r="Z383" s="5">
        <v>0.54279999999999995</v>
      </c>
      <c r="AA383" s="5">
        <v>0.69290000000000007</v>
      </c>
      <c r="AB383" s="5">
        <v>0.69189999999999996</v>
      </c>
      <c r="AC383" s="22">
        <v>30.2</v>
      </c>
      <c r="AD383" s="23" t="s">
        <v>154</v>
      </c>
      <c r="AE383" s="23">
        <v>2</v>
      </c>
      <c r="AF383" s="24">
        <v>668357562</v>
      </c>
      <c r="AG383" s="25">
        <v>687769.23</v>
      </c>
    </row>
    <row r="384" spans="1:33">
      <c r="A384" s="17">
        <v>108073503</v>
      </c>
      <c r="B384" s="18" t="s">
        <v>364</v>
      </c>
      <c r="C384" s="18" t="s">
        <v>559</v>
      </c>
      <c r="D384" s="19">
        <v>11417213</v>
      </c>
      <c r="E384" s="19">
        <v>11239519.25</v>
      </c>
      <c r="F384" s="19">
        <v>177694</v>
      </c>
      <c r="G384" s="19">
        <v>0</v>
      </c>
      <c r="H384" s="19">
        <v>0</v>
      </c>
      <c r="I384" s="19">
        <v>0</v>
      </c>
      <c r="J384" s="19">
        <v>0</v>
      </c>
      <c r="K384" s="19">
        <v>0</v>
      </c>
      <c r="L384" s="19">
        <v>0</v>
      </c>
      <c r="M384" s="19">
        <v>0</v>
      </c>
      <c r="N384" s="19">
        <v>0</v>
      </c>
      <c r="O384" s="19">
        <v>0</v>
      </c>
      <c r="P384" s="19">
        <v>0</v>
      </c>
      <c r="Q384" s="19">
        <v>0</v>
      </c>
      <c r="R384" s="19">
        <v>0</v>
      </c>
      <c r="S384" s="20">
        <v>5.7000000000000002E-3</v>
      </c>
      <c r="T384" s="20">
        <v>1.37E-2</v>
      </c>
      <c r="U384" s="21">
        <v>3458</v>
      </c>
      <c r="V384" s="21">
        <v>3491.3180000000002</v>
      </c>
      <c r="W384" s="21">
        <v>47.792000000000002</v>
      </c>
      <c r="X384" s="6">
        <v>20</v>
      </c>
      <c r="Y384" s="6">
        <v>1020</v>
      </c>
      <c r="Z384" s="5">
        <v>0.60740000000000005</v>
      </c>
      <c r="AA384" s="5">
        <v>0.4758</v>
      </c>
      <c r="AB384" s="5">
        <v>0.47639999999999999</v>
      </c>
      <c r="AC384" s="22">
        <v>15</v>
      </c>
      <c r="AD384" s="23">
        <v>5</v>
      </c>
      <c r="AE384" s="23">
        <v>3</v>
      </c>
      <c r="AF384" s="24">
        <v>681467288</v>
      </c>
      <c r="AG384" s="25">
        <v>62322.01</v>
      </c>
    </row>
    <row r="385" spans="1:33">
      <c r="A385" s="17">
        <v>114062003</v>
      </c>
      <c r="B385" s="18" t="s">
        <v>351</v>
      </c>
      <c r="C385" s="18" t="s">
        <v>609</v>
      </c>
      <c r="D385" s="19">
        <v>8143376</v>
      </c>
      <c r="E385" s="19">
        <v>7890040.9299999997</v>
      </c>
      <c r="F385" s="19">
        <v>253335</v>
      </c>
      <c r="G385" s="19">
        <v>0</v>
      </c>
      <c r="H385" s="19">
        <v>0</v>
      </c>
      <c r="I385" s="19">
        <v>0</v>
      </c>
      <c r="J385" s="19">
        <v>0</v>
      </c>
      <c r="K385" s="19">
        <v>0</v>
      </c>
      <c r="L385" s="19">
        <v>0</v>
      </c>
      <c r="M385" s="19">
        <v>0</v>
      </c>
      <c r="N385" s="19">
        <v>0</v>
      </c>
      <c r="O385" s="19">
        <v>0</v>
      </c>
      <c r="P385" s="19">
        <v>0</v>
      </c>
      <c r="Q385" s="19">
        <v>0</v>
      </c>
      <c r="R385" s="19">
        <v>0</v>
      </c>
      <c r="S385" s="20">
        <v>6.7999999999999996E-3</v>
      </c>
      <c r="T385" s="20">
        <v>2.1100000000000001E-2</v>
      </c>
      <c r="U385" s="21">
        <v>4268</v>
      </c>
      <c r="V385" s="21">
        <v>4273.8540000000003</v>
      </c>
      <c r="W385" s="21">
        <v>90.141999999999982</v>
      </c>
      <c r="X385" s="6">
        <v>29</v>
      </c>
      <c r="Y385" s="6">
        <v>888</v>
      </c>
      <c r="Z385" s="5">
        <v>0.43109999999999998</v>
      </c>
      <c r="AA385" s="5">
        <v>0.54959999999999998</v>
      </c>
      <c r="AB385" s="5">
        <v>0.54579999999999995</v>
      </c>
      <c r="AC385" s="22">
        <v>25.7</v>
      </c>
      <c r="AD385" s="23">
        <v>3</v>
      </c>
      <c r="AE385" s="23">
        <v>3</v>
      </c>
      <c r="AF385" s="24">
        <v>691758436</v>
      </c>
      <c r="AG385" s="25">
        <v>103669.78</v>
      </c>
    </row>
    <row r="386" spans="1:33">
      <c r="A386" s="17">
        <v>115224003</v>
      </c>
      <c r="B386" s="18" t="s">
        <v>281</v>
      </c>
      <c r="C386" s="18" t="s">
        <v>511</v>
      </c>
      <c r="D386" s="19">
        <v>9161946</v>
      </c>
      <c r="E386" s="19">
        <v>8972860.5800000001</v>
      </c>
      <c r="F386" s="19">
        <v>189085</v>
      </c>
      <c r="G386" s="19">
        <v>0</v>
      </c>
      <c r="H386" s="19">
        <v>0</v>
      </c>
      <c r="I386" s="19">
        <v>0</v>
      </c>
      <c r="J386" s="19">
        <v>0</v>
      </c>
      <c r="K386" s="19">
        <v>0</v>
      </c>
      <c r="L386" s="19">
        <v>0</v>
      </c>
      <c r="M386" s="19">
        <v>0</v>
      </c>
      <c r="N386" s="19">
        <v>0</v>
      </c>
      <c r="O386" s="19">
        <v>0</v>
      </c>
      <c r="P386" s="19">
        <v>0</v>
      </c>
      <c r="Q386" s="19">
        <v>0</v>
      </c>
      <c r="R386" s="19">
        <v>0</v>
      </c>
      <c r="S386" s="20">
        <v>8.0999999999999996E-3</v>
      </c>
      <c r="T386" s="20">
        <v>2.1499999999999998E-2</v>
      </c>
      <c r="U386" s="21">
        <v>3770</v>
      </c>
      <c r="V386" s="21">
        <v>3806.9940000000001</v>
      </c>
      <c r="W386" s="21">
        <v>81.846000000000004</v>
      </c>
      <c r="X386" s="6">
        <v>31</v>
      </c>
      <c r="Y386" s="6">
        <v>705</v>
      </c>
      <c r="Z386" s="5">
        <v>0.53610000000000002</v>
      </c>
      <c r="AA386" s="5">
        <v>0.46440000000000003</v>
      </c>
      <c r="AB386" s="5">
        <v>0.4546</v>
      </c>
      <c r="AC386" s="22">
        <v>18.3</v>
      </c>
      <c r="AD386" s="23">
        <v>3</v>
      </c>
      <c r="AE386" s="23">
        <v>3</v>
      </c>
      <c r="AF386" s="24">
        <v>694260525</v>
      </c>
      <c r="AG386" s="25">
        <v>161171.16</v>
      </c>
    </row>
    <row r="387" spans="1:33">
      <c r="A387" s="17">
        <v>103024102</v>
      </c>
      <c r="B387" s="18" t="s">
        <v>464</v>
      </c>
      <c r="C387" s="18" t="s">
        <v>611</v>
      </c>
      <c r="D387" s="19">
        <v>7013884</v>
      </c>
      <c r="E387" s="19">
        <v>6840471.0499999998</v>
      </c>
      <c r="F387" s="19">
        <v>173413</v>
      </c>
      <c r="G387" s="19">
        <v>0</v>
      </c>
      <c r="H387" s="19">
        <v>0</v>
      </c>
      <c r="I387" s="19">
        <v>0</v>
      </c>
      <c r="J387" s="19">
        <v>0</v>
      </c>
      <c r="K387" s="19">
        <v>0</v>
      </c>
      <c r="L387" s="19">
        <v>0</v>
      </c>
      <c r="M387" s="19">
        <v>0</v>
      </c>
      <c r="N387" s="19">
        <v>0</v>
      </c>
      <c r="O387" s="19">
        <v>0</v>
      </c>
      <c r="P387" s="19">
        <v>0</v>
      </c>
      <c r="Q387" s="19">
        <v>0</v>
      </c>
      <c r="R387" s="19">
        <v>0</v>
      </c>
      <c r="S387" s="20">
        <v>1.2699999999999999E-2</v>
      </c>
      <c r="T387" s="20">
        <v>3.0300000000000001E-2</v>
      </c>
      <c r="U387" s="21">
        <v>3698</v>
      </c>
      <c r="V387" s="21">
        <v>3784.9589999999998</v>
      </c>
      <c r="W387" s="21">
        <v>114.83800000000001</v>
      </c>
      <c r="X387" s="6">
        <v>48</v>
      </c>
      <c r="Y387" s="6">
        <v>1336</v>
      </c>
      <c r="Z387" s="5">
        <v>0.25259999999999999</v>
      </c>
      <c r="AA387" s="5">
        <v>0.43420000000000003</v>
      </c>
      <c r="AB387" s="5">
        <v>0.43419999999999997</v>
      </c>
      <c r="AC387" s="22">
        <v>23</v>
      </c>
      <c r="AD387" s="23">
        <v>2</v>
      </c>
      <c r="AE387" s="23">
        <v>2</v>
      </c>
      <c r="AF387" s="24">
        <v>702041504</v>
      </c>
      <c r="AG387" s="25">
        <v>247988.13</v>
      </c>
    </row>
    <row r="388" spans="1:33">
      <c r="A388" s="17">
        <v>124150503</v>
      </c>
      <c r="B388" s="18" t="s">
        <v>587</v>
      </c>
      <c r="C388" s="18" t="s">
        <v>588</v>
      </c>
      <c r="D388" s="19">
        <v>14390048</v>
      </c>
      <c r="E388" s="19">
        <v>14030042.34</v>
      </c>
      <c r="F388" s="19">
        <v>360006</v>
      </c>
      <c r="G388" s="19">
        <v>0</v>
      </c>
      <c r="H388" s="19">
        <v>0</v>
      </c>
      <c r="I388" s="19">
        <v>0</v>
      </c>
      <c r="J388" s="19">
        <v>0</v>
      </c>
      <c r="K388" s="19">
        <v>0</v>
      </c>
      <c r="L388" s="19">
        <v>0</v>
      </c>
      <c r="M388" s="19">
        <v>0</v>
      </c>
      <c r="N388" s="19">
        <v>0</v>
      </c>
      <c r="O388" s="19">
        <v>0</v>
      </c>
      <c r="P388" s="19">
        <v>0</v>
      </c>
      <c r="Q388" s="19">
        <v>0</v>
      </c>
      <c r="R388" s="19">
        <v>0</v>
      </c>
      <c r="S388" s="20">
        <v>6.3700000000000007E-2</v>
      </c>
      <c r="T388" s="20">
        <v>0.1168</v>
      </c>
      <c r="U388" s="21">
        <v>5879</v>
      </c>
      <c r="V388" s="21">
        <v>5854.2460000000001</v>
      </c>
      <c r="W388" s="21">
        <v>683.58199999999988</v>
      </c>
      <c r="X388" s="6">
        <v>373</v>
      </c>
      <c r="Y388" s="6">
        <v>1136</v>
      </c>
      <c r="Z388" s="5">
        <v>0.54069999999999996</v>
      </c>
      <c r="AA388" s="5">
        <v>0.56699999999999995</v>
      </c>
      <c r="AB388" s="5">
        <v>0.57420000000000004</v>
      </c>
      <c r="AC388" s="22">
        <v>18.3</v>
      </c>
      <c r="AD388" s="23">
        <v>3</v>
      </c>
      <c r="AE388" s="23">
        <v>3</v>
      </c>
      <c r="AF388" s="24">
        <v>706123277</v>
      </c>
      <c r="AG388" s="25">
        <v>1249695</v>
      </c>
    </row>
    <row r="389" spans="1:33">
      <c r="A389" s="17">
        <v>115216503</v>
      </c>
      <c r="B389" s="18" t="s">
        <v>275</v>
      </c>
      <c r="C389" s="18" t="s">
        <v>270</v>
      </c>
      <c r="D389" s="19">
        <v>5861829</v>
      </c>
      <c r="E389" s="19">
        <v>5692029.04</v>
      </c>
      <c r="F389" s="19">
        <v>169800</v>
      </c>
      <c r="G389" s="19">
        <v>0</v>
      </c>
      <c r="H389" s="19">
        <v>0</v>
      </c>
      <c r="I389" s="19">
        <v>0</v>
      </c>
      <c r="J389" s="19">
        <v>0</v>
      </c>
      <c r="K389" s="19">
        <v>0</v>
      </c>
      <c r="L389" s="19">
        <v>0</v>
      </c>
      <c r="M389" s="19">
        <v>0</v>
      </c>
      <c r="N389" s="19">
        <v>0</v>
      </c>
      <c r="O389" s="19">
        <v>0</v>
      </c>
      <c r="P389" s="19">
        <v>0</v>
      </c>
      <c r="Q389" s="19">
        <v>0</v>
      </c>
      <c r="R389" s="19">
        <v>0</v>
      </c>
      <c r="S389" s="20">
        <v>2.1700000000000001E-2</v>
      </c>
      <c r="T389" s="20">
        <v>2.4500000000000001E-2</v>
      </c>
      <c r="U389" s="21">
        <v>3764</v>
      </c>
      <c r="V389" s="21">
        <v>3740.4340000000002</v>
      </c>
      <c r="W389" s="21">
        <v>91.785000000000011</v>
      </c>
      <c r="X389" s="6">
        <v>81</v>
      </c>
      <c r="Y389" s="6">
        <v>1158</v>
      </c>
      <c r="Z389" s="5">
        <v>0.36809999999999998</v>
      </c>
      <c r="AA389" s="5">
        <v>0.41770000000000002</v>
      </c>
      <c r="AB389" s="5">
        <v>0.41930000000000001</v>
      </c>
      <c r="AC389" s="22">
        <v>19.5</v>
      </c>
      <c r="AD389" s="23">
        <v>3</v>
      </c>
      <c r="AE389" s="23">
        <v>3</v>
      </c>
      <c r="AF389" s="24">
        <v>707835656</v>
      </c>
      <c r="AG389" s="25">
        <v>198341</v>
      </c>
    </row>
    <row r="390" spans="1:33">
      <c r="A390" s="17">
        <v>103027352</v>
      </c>
      <c r="B390" s="18" t="s">
        <v>474</v>
      </c>
      <c r="C390" s="18" t="s">
        <v>611</v>
      </c>
      <c r="D390" s="19">
        <v>15481868</v>
      </c>
      <c r="E390" s="19">
        <v>15165378.75</v>
      </c>
      <c r="F390" s="19">
        <v>316489</v>
      </c>
      <c r="G390" s="19">
        <v>0</v>
      </c>
      <c r="H390" s="19">
        <v>0</v>
      </c>
      <c r="I390" s="19">
        <v>0</v>
      </c>
      <c r="J390" s="19">
        <v>0</v>
      </c>
      <c r="K390" s="19">
        <v>0</v>
      </c>
      <c r="L390" s="19">
        <v>0</v>
      </c>
      <c r="M390" s="19">
        <v>0</v>
      </c>
      <c r="N390" s="19">
        <v>0</v>
      </c>
      <c r="O390" s="19">
        <v>0</v>
      </c>
      <c r="P390" s="19">
        <v>0</v>
      </c>
      <c r="Q390" s="19">
        <v>0</v>
      </c>
      <c r="R390" s="19">
        <v>0</v>
      </c>
      <c r="S390" s="20">
        <v>3.0000000000000001E-3</v>
      </c>
      <c r="T390" s="20">
        <v>0.15310000000000001</v>
      </c>
      <c r="U390" s="21">
        <v>4530</v>
      </c>
      <c r="V390" s="21">
        <v>4688.0730000000003</v>
      </c>
      <c r="W390" s="21">
        <v>717.93400000000008</v>
      </c>
      <c r="X390" s="6">
        <v>14</v>
      </c>
      <c r="Y390" s="6">
        <v>2250</v>
      </c>
      <c r="Z390" s="5">
        <v>0.51759999999999995</v>
      </c>
      <c r="AA390" s="5">
        <v>0.64690000000000003</v>
      </c>
      <c r="AB390" s="5">
        <v>0.63639999999999997</v>
      </c>
      <c r="AC390" s="22">
        <v>30.2</v>
      </c>
      <c r="AD390" s="23">
        <v>2</v>
      </c>
      <c r="AE390" s="23">
        <v>2</v>
      </c>
      <c r="AF390" s="24">
        <v>709293448</v>
      </c>
      <c r="AG390" s="25">
        <v>947134.53</v>
      </c>
    </row>
    <row r="391" spans="1:33">
      <c r="A391" s="17">
        <v>107657103</v>
      </c>
      <c r="B391" s="18" t="s">
        <v>43</v>
      </c>
      <c r="C391" s="18" t="s">
        <v>549</v>
      </c>
      <c r="D391" s="19">
        <v>13775045</v>
      </c>
      <c r="E391" s="19">
        <v>13525002.130000001</v>
      </c>
      <c r="F391" s="19">
        <v>250043</v>
      </c>
      <c r="G391" s="19">
        <v>0</v>
      </c>
      <c r="H391" s="19">
        <v>0</v>
      </c>
      <c r="I391" s="19">
        <v>0</v>
      </c>
      <c r="J391" s="19">
        <v>0</v>
      </c>
      <c r="K391" s="19">
        <v>0</v>
      </c>
      <c r="L391" s="19">
        <v>0</v>
      </c>
      <c r="M391" s="19">
        <v>0</v>
      </c>
      <c r="N391" s="19">
        <v>0</v>
      </c>
      <c r="O391" s="19">
        <v>0</v>
      </c>
      <c r="P391" s="19">
        <v>0</v>
      </c>
      <c r="Q391" s="19">
        <v>0</v>
      </c>
      <c r="R391" s="19">
        <v>0</v>
      </c>
      <c r="S391" s="20">
        <v>2.3999999999999998E-3</v>
      </c>
      <c r="T391" s="20">
        <v>1.6E-2</v>
      </c>
      <c r="U391" s="21">
        <v>4097</v>
      </c>
      <c r="V391" s="21">
        <v>4173.0450000000001</v>
      </c>
      <c r="W391" s="21">
        <v>66.909000000000006</v>
      </c>
      <c r="X391" s="6">
        <v>10</v>
      </c>
      <c r="Y391" s="6">
        <v>587</v>
      </c>
      <c r="Z391" s="5">
        <v>0.64070000000000005</v>
      </c>
      <c r="AA391" s="5">
        <v>0.56509999999999994</v>
      </c>
      <c r="AB391" s="5">
        <v>0.56489999999999996</v>
      </c>
      <c r="AC391" s="22">
        <v>16.399999999999999</v>
      </c>
      <c r="AD391" s="23">
        <v>3</v>
      </c>
      <c r="AE391" s="23">
        <v>3</v>
      </c>
      <c r="AF391" s="24">
        <v>712565858</v>
      </c>
      <c r="AG391" s="25">
        <v>83077.86</v>
      </c>
    </row>
    <row r="392" spans="1:33">
      <c r="A392" s="17">
        <v>113362603</v>
      </c>
      <c r="B392" s="18" t="s">
        <v>187</v>
      </c>
      <c r="C392" s="18" t="s">
        <v>428</v>
      </c>
      <c r="D392" s="19">
        <v>8896619</v>
      </c>
      <c r="E392" s="19">
        <v>8686956.6899999995</v>
      </c>
      <c r="F392" s="19">
        <v>209662</v>
      </c>
      <c r="G392" s="19">
        <v>0</v>
      </c>
      <c r="H392" s="19">
        <v>0</v>
      </c>
      <c r="I392" s="19">
        <v>0</v>
      </c>
      <c r="J392" s="19">
        <v>0</v>
      </c>
      <c r="K392" s="19">
        <v>0</v>
      </c>
      <c r="L392" s="19">
        <v>0</v>
      </c>
      <c r="M392" s="19">
        <v>0</v>
      </c>
      <c r="N392" s="19">
        <v>0</v>
      </c>
      <c r="O392" s="19">
        <v>0</v>
      </c>
      <c r="P392" s="19">
        <v>0</v>
      </c>
      <c r="Q392" s="19">
        <v>0</v>
      </c>
      <c r="R392" s="19">
        <v>0</v>
      </c>
      <c r="S392" s="20">
        <v>2.8400000000000002E-2</v>
      </c>
      <c r="T392" s="20">
        <v>2.1600000000000001E-2</v>
      </c>
      <c r="U392" s="21">
        <v>4106</v>
      </c>
      <c r="V392" s="21">
        <v>4088.915</v>
      </c>
      <c r="W392" s="21">
        <v>88.475999999999999</v>
      </c>
      <c r="X392" s="6">
        <v>116</v>
      </c>
      <c r="Y392" s="6">
        <v>1688</v>
      </c>
      <c r="Z392" s="5">
        <v>0.48299999999999998</v>
      </c>
      <c r="AA392" s="5">
        <v>0.4728</v>
      </c>
      <c r="AB392" s="5">
        <v>0.4662</v>
      </c>
      <c r="AC392" s="22">
        <v>19.3</v>
      </c>
      <c r="AD392" s="23">
        <v>3</v>
      </c>
      <c r="AE392" s="23">
        <v>2</v>
      </c>
      <c r="AF392" s="24">
        <v>719295517</v>
      </c>
      <c r="AG392" s="25">
        <v>196385.72</v>
      </c>
    </row>
    <row r="393" spans="1:33">
      <c r="A393" s="17">
        <v>103026303</v>
      </c>
      <c r="B393" s="18" t="s">
        <v>468</v>
      </c>
      <c r="C393" s="18" t="s">
        <v>611</v>
      </c>
      <c r="D393" s="19">
        <v>3772213</v>
      </c>
      <c r="E393" s="19">
        <v>3687121.57</v>
      </c>
      <c r="F393" s="19">
        <v>85091</v>
      </c>
      <c r="G393" s="19">
        <v>0</v>
      </c>
      <c r="H393" s="19">
        <v>0</v>
      </c>
      <c r="I393" s="19">
        <v>0</v>
      </c>
      <c r="J393" s="19">
        <v>0</v>
      </c>
      <c r="K393" s="19">
        <v>0</v>
      </c>
      <c r="L393" s="19">
        <v>0</v>
      </c>
      <c r="M393" s="19">
        <v>0</v>
      </c>
      <c r="N393" s="19">
        <v>0</v>
      </c>
      <c r="O393" s="19">
        <v>0</v>
      </c>
      <c r="P393" s="19">
        <v>0</v>
      </c>
      <c r="Q393" s="19">
        <v>0</v>
      </c>
      <c r="R393" s="19">
        <v>0</v>
      </c>
      <c r="S393" s="20">
        <v>8.6E-3</v>
      </c>
      <c r="T393" s="20">
        <v>3.1699999999999999E-2</v>
      </c>
      <c r="U393" s="21">
        <v>2972</v>
      </c>
      <c r="V393" s="21">
        <v>3009.4450000000002</v>
      </c>
      <c r="W393" s="21">
        <v>95.353000000000023</v>
      </c>
      <c r="X393" s="6">
        <v>26</v>
      </c>
      <c r="Y393" s="6">
        <v>558</v>
      </c>
      <c r="Z393" s="5">
        <v>0.17510000000000001</v>
      </c>
      <c r="AA393" s="5">
        <v>0.2651</v>
      </c>
      <c r="AB393" s="5">
        <v>0.27810000000000001</v>
      </c>
      <c r="AC393" s="22">
        <v>22.4</v>
      </c>
      <c r="AD393" s="23">
        <v>2</v>
      </c>
      <c r="AE393" s="23">
        <v>3</v>
      </c>
      <c r="AF393" s="24">
        <v>721202095</v>
      </c>
      <c r="AG393" s="25">
        <v>177444.71</v>
      </c>
    </row>
    <row r="394" spans="1:33">
      <c r="A394" s="17">
        <v>112679403</v>
      </c>
      <c r="B394" s="18" t="s">
        <v>63</v>
      </c>
      <c r="C394" s="18" t="s">
        <v>613</v>
      </c>
      <c r="D394" s="19">
        <v>1746101</v>
      </c>
      <c r="E394" s="19">
        <v>1659882.1</v>
      </c>
      <c r="F394" s="19">
        <v>86219</v>
      </c>
      <c r="G394" s="19">
        <v>0</v>
      </c>
      <c r="H394" s="19">
        <v>0</v>
      </c>
      <c r="I394" s="19">
        <v>0</v>
      </c>
      <c r="J394" s="19">
        <v>0</v>
      </c>
      <c r="K394" s="19">
        <v>0</v>
      </c>
      <c r="L394" s="19">
        <v>0</v>
      </c>
      <c r="M394" s="19">
        <v>0</v>
      </c>
      <c r="N394" s="19">
        <v>0</v>
      </c>
      <c r="O394" s="19">
        <v>0</v>
      </c>
      <c r="P394" s="19">
        <v>0</v>
      </c>
      <c r="Q394" s="19">
        <v>0</v>
      </c>
      <c r="R394" s="19">
        <v>0</v>
      </c>
      <c r="S394" s="20">
        <v>3.0099999999999998E-2</v>
      </c>
      <c r="T394" s="20">
        <v>2.5399999999999999E-2</v>
      </c>
      <c r="U394" s="21">
        <v>2920</v>
      </c>
      <c r="V394" s="21">
        <v>2924.346</v>
      </c>
      <c r="W394" s="21">
        <v>74.267999999999986</v>
      </c>
      <c r="X394" s="6">
        <v>88</v>
      </c>
      <c r="Y394" s="6">
        <v>794</v>
      </c>
      <c r="Z394" s="5">
        <v>0.15</v>
      </c>
      <c r="AA394" s="5">
        <v>0.27339999999999998</v>
      </c>
      <c r="AB394" s="5">
        <v>0.31780000000000003</v>
      </c>
      <c r="AC394" s="22">
        <v>23.2</v>
      </c>
      <c r="AD394" s="23">
        <v>3</v>
      </c>
      <c r="AE394" s="23">
        <v>3</v>
      </c>
      <c r="AF394" s="24">
        <v>733416458</v>
      </c>
      <c r="AG394" s="25">
        <v>167706.62</v>
      </c>
    </row>
    <row r="395" spans="1:33">
      <c r="A395" s="17">
        <v>118409302</v>
      </c>
      <c r="B395" s="18" t="s">
        <v>223</v>
      </c>
      <c r="C395" s="18" t="s">
        <v>565</v>
      </c>
      <c r="D395" s="19">
        <v>18420526</v>
      </c>
      <c r="E395" s="19">
        <v>18038041.93</v>
      </c>
      <c r="F395" s="19">
        <v>382484</v>
      </c>
      <c r="G395" s="19">
        <v>0</v>
      </c>
      <c r="H395" s="19">
        <v>0</v>
      </c>
      <c r="I395" s="19">
        <v>0</v>
      </c>
      <c r="J395" s="19">
        <v>0</v>
      </c>
      <c r="K395" s="19">
        <v>0</v>
      </c>
      <c r="L395" s="19">
        <v>0</v>
      </c>
      <c r="M395" s="19">
        <v>0</v>
      </c>
      <c r="N395" s="19">
        <v>0</v>
      </c>
      <c r="O395" s="19">
        <v>0</v>
      </c>
      <c r="P395" s="19">
        <v>0</v>
      </c>
      <c r="Q395" s="19">
        <v>0</v>
      </c>
      <c r="R395" s="19">
        <v>0</v>
      </c>
      <c r="S395" s="20">
        <v>7.7000000000000002E-3</v>
      </c>
      <c r="T395" s="20">
        <v>3.1099999999999999E-2</v>
      </c>
      <c r="U395" s="21">
        <v>5316</v>
      </c>
      <c r="V395" s="21">
        <v>5355.54</v>
      </c>
      <c r="W395" s="21">
        <v>166.76599999999999</v>
      </c>
      <c r="X395" s="6">
        <v>41</v>
      </c>
      <c r="Y395" s="6">
        <v>2581</v>
      </c>
      <c r="Z395" s="5">
        <v>0.56469999999999998</v>
      </c>
      <c r="AA395" s="5">
        <v>0.66620000000000001</v>
      </c>
      <c r="AB395" s="5">
        <v>0.65969999999999995</v>
      </c>
      <c r="AC395" s="22">
        <v>21</v>
      </c>
      <c r="AD395" s="23">
        <v>3</v>
      </c>
      <c r="AE395" s="23">
        <v>2</v>
      </c>
      <c r="AF395" s="24">
        <v>736671774</v>
      </c>
      <c r="AG395" s="25">
        <v>265796.78999999998</v>
      </c>
    </row>
    <row r="396" spans="1:33">
      <c r="A396" s="17">
        <v>124154003</v>
      </c>
      <c r="B396" s="18" t="s">
        <v>413</v>
      </c>
      <c r="C396" s="18" t="s">
        <v>588</v>
      </c>
      <c r="D396" s="19">
        <v>5134940</v>
      </c>
      <c r="E396" s="19">
        <v>4943895.22</v>
      </c>
      <c r="F396" s="19">
        <v>191045</v>
      </c>
      <c r="G396" s="19">
        <v>0</v>
      </c>
      <c r="H396" s="19">
        <v>0</v>
      </c>
      <c r="I396" s="19">
        <v>0</v>
      </c>
      <c r="J396" s="19">
        <v>0</v>
      </c>
      <c r="K396" s="19">
        <v>0</v>
      </c>
      <c r="L396" s="19">
        <v>0</v>
      </c>
      <c r="M396" s="19">
        <v>0</v>
      </c>
      <c r="N396" s="19">
        <v>0</v>
      </c>
      <c r="O396" s="19">
        <v>0</v>
      </c>
      <c r="P396" s="19">
        <v>0</v>
      </c>
      <c r="Q396" s="19">
        <v>0</v>
      </c>
      <c r="R396" s="19">
        <v>0</v>
      </c>
      <c r="S396" s="20">
        <v>0.12230000000000001</v>
      </c>
      <c r="T396" s="20">
        <v>4.2500000000000003E-2</v>
      </c>
      <c r="U396" s="21">
        <v>4603</v>
      </c>
      <c r="V396" s="21">
        <v>4528.9160000000002</v>
      </c>
      <c r="W396" s="21">
        <v>192.66399999999999</v>
      </c>
      <c r="X396" s="6">
        <v>554</v>
      </c>
      <c r="Y396" s="6">
        <v>1620</v>
      </c>
      <c r="Z396" s="5">
        <v>0.21970000000000001</v>
      </c>
      <c r="AA396" s="5">
        <v>0.38429999999999997</v>
      </c>
      <c r="AB396" s="5">
        <v>0.37269999999999998</v>
      </c>
      <c r="AC396" s="22">
        <v>19.899999999999999</v>
      </c>
      <c r="AD396" s="23">
        <v>3</v>
      </c>
      <c r="AE396" s="23">
        <v>3</v>
      </c>
      <c r="AF396" s="24">
        <v>764099949</v>
      </c>
      <c r="AG396" s="25">
        <v>582703.54</v>
      </c>
    </row>
    <row r="397" spans="1:33">
      <c r="A397" s="17">
        <v>113381303</v>
      </c>
      <c r="B397" s="18" t="s">
        <v>202</v>
      </c>
      <c r="C397" s="18" t="s">
        <v>504</v>
      </c>
      <c r="D397" s="19">
        <v>9548830</v>
      </c>
      <c r="E397" s="19">
        <v>9321295.4100000001</v>
      </c>
      <c r="F397" s="19">
        <v>227535</v>
      </c>
      <c r="G397" s="19">
        <v>0</v>
      </c>
      <c r="H397" s="19">
        <v>0</v>
      </c>
      <c r="I397" s="19">
        <v>0</v>
      </c>
      <c r="J397" s="19">
        <v>0</v>
      </c>
      <c r="K397" s="19">
        <v>0</v>
      </c>
      <c r="L397" s="19">
        <v>0</v>
      </c>
      <c r="M397" s="19">
        <v>0</v>
      </c>
      <c r="N397" s="19">
        <v>0</v>
      </c>
      <c r="O397" s="19">
        <v>0</v>
      </c>
      <c r="P397" s="19">
        <v>0</v>
      </c>
      <c r="Q397" s="19">
        <v>0</v>
      </c>
      <c r="R397" s="19">
        <v>0</v>
      </c>
      <c r="S397" s="20">
        <v>3.3700000000000001E-2</v>
      </c>
      <c r="T397" s="20">
        <v>1.29E-2</v>
      </c>
      <c r="U397" s="21">
        <v>4596</v>
      </c>
      <c r="V397" s="21">
        <v>4623.9889999999996</v>
      </c>
      <c r="W397" s="21">
        <v>59.625999999999998</v>
      </c>
      <c r="X397" s="6">
        <v>156</v>
      </c>
      <c r="Y397" s="6">
        <v>1375</v>
      </c>
      <c r="Z397" s="5">
        <v>0.49880000000000002</v>
      </c>
      <c r="AA397" s="5">
        <v>0.45839999999999997</v>
      </c>
      <c r="AB397" s="5">
        <v>0.47249999999999998</v>
      </c>
      <c r="AC397" s="22">
        <v>17.100000000000001</v>
      </c>
      <c r="AD397" s="23">
        <v>5</v>
      </c>
      <c r="AE397" s="23">
        <v>2</v>
      </c>
      <c r="AF397" s="24">
        <v>769783174</v>
      </c>
      <c r="AG397" s="25">
        <v>149153.5</v>
      </c>
    </row>
    <row r="398" spans="1:33">
      <c r="A398" s="17">
        <v>115211103</v>
      </c>
      <c r="B398" s="18" t="s">
        <v>272</v>
      </c>
      <c r="C398" s="18" t="s">
        <v>270</v>
      </c>
      <c r="D398" s="19">
        <v>11824542</v>
      </c>
      <c r="E398" s="19">
        <v>11565596.800000001</v>
      </c>
      <c r="F398" s="19">
        <v>258945</v>
      </c>
      <c r="G398" s="19">
        <v>0</v>
      </c>
      <c r="H398" s="19">
        <v>0</v>
      </c>
      <c r="I398" s="19">
        <v>0</v>
      </c>
      <c r="J398" s="19">
        <v>0</v>
      </c>
      <c r="K398" s="19">
        <v>0</v>
      </c>
      <c r="L398" s="19">
        <v>0</v>
      </c>
      <c r="M398" s="19">
        <v>0</v>
      </c>
      <c r="N398" s="19">
        <v>0</v>
      </c>
      <c r="O398" s="19">
        <v>0</v>
      </c>
      <c r="P398" s="19">
        <v>0</v>
      </c>
      <c r="Q398" s="19">
        <v>0</v>
      </c>
      <c r="R398" s="19">
        <v>0</v>
      </c>
      <c r="S398" s="20">
        <v>2.0299999999999999E-2</v>
      </c>
      <c r="T398" s="20">
        <v>2.75E-2</v>
      </c>
      <c r="U398" s="21">
        <v>4993</v>
      </c>
      <c r="V398" s="21">
        <v>4964.3019999999997</v>
      </c>
      <c r="W398" s="21">
        <v>136.67100000000002</v>
      </c>
      <c r="X398" s="6">
        <v>101</v>
      </c>
      <c r="Y398" s="6">
        <v>1630</v>
      </c>
      <c r="Z398" s="5">
        <v>0.55059999999999998</v>
      </c>
      <c r="AA398" s="5">
        <v>0.48020000000000002</v>
      </c>
      <c r="AB398" s="5">
        <v>0.47549999999999998</v>
      </c>
      <c r="AC398" s="22">
        <v>18.600000000000001</v>
      </c>
      <c r="AD398" s="23">
        <v>3</v>
      </c>
      <c r="AE398" s="23">
        <v>2</v>
      </c>
      <c r="AF398" s="24">
        <v>775524415</v>
      </c>
      <c r="AG398" s="25">
        <v>227949.16</v>
      </c>
    </row>
    <row r="399" spans="1:33">
      <c r="A399" s="17">
        <v>113369003</v>
      </c>
      <c r="B399" s="18" t="s">
        <v>194</v>
      </c>
      <c r="C399" s="18" t="s">
        <v>428</v>
      </c>
      <c r="D399" s="19">
        <v>9185785</v>
      </c>
      <c r="E399" s="19">
        <v>8961418.7300000004</v>
      </c>
      <c r="F399" s="19">
        <v>224366</v>
      </c>
      <c r="G399" s="19">
        <v>0</v>
      </c>
      <c r="H399" s="19">
        <v>0</v>
      </c>
      <c r="I399" s="19">
        <v>0</v>
      </c>
      <c r="J399" s="19">
        <v>0</v>
      </c>
      <c r="K399" s="19">
        <v>0</v>
      </c>
      <c r="L399" s="19">
        <v>0</v>
      </c>
      <c r="M399" s="19">
        <v>0</v>
      </c>
      <c r="N399" s="19">
        <v>0</v>
      </c>
      <c r="O399" s="19">
        <v>0</v>
      </c>
      <c r="P399" s="19">
        <v>0</v>
      </c>
      <c r="Q399" s="19">
        <v>0</v>
      </c>
      <c r="R399" s="19">
        <v>0</v>
      </c>
      <c r="S399" s="20">
        <v>8.6E-3</v>
      </c>
      <c r="T399" s="20">
        <v>2.0500000000000001E-2</v>
      </c>
      <c r="U399" s="21">
        <v>4369</v>
      </c>
      <c r="V399" s="21">
        <v>4412.2669999999998</v>
      </c>
      <c r="W399" s="21">
        <v>90.49199999999999</v>
      </c>
      <c r="X399" s="6">
        <v>38</v>
      </c>
      <c r="Y399" s="6">
        <v>1000</v>
      </c>
      <c r="Z399" s="5">
        <v>0.4839</v>
      </c>
      <c r="AA399" s="5">
        <v>0.47549999999999998</v>
      </c>
      <c r="AB399" s="5">
        <v>0.48480000000000001</v>
      </c>
      <c r="AC399" s="22">
        <v>18.600000000000001</v>
      </c>
      <c r="AD399" s="23">
        <v>3</v>
      </c>
      <c r="AE399" s="23">
        <v>3</v>
      </c>
      <c r="AF399" s="24">
        <v>785272586</v>
      </c>
      <c r="AG399" s="25">
        <v>118336.89</v>
      </c>
    </row>
    <row r="400" spans="1:33">
      <c r="A400" s="17">
        <v>120484803</v>
      </c>
      <c r="B400" s="18" t="s">
        <v>107</v>
      </c>
      <c r="C400" s="18" t="s">
        <v>104</v>
      </c>
      <c r="D400" s="19">
        <v>8320255</v>
      </c>
      <c r="E400" s="19">
        <v>8105422.96</v>
      </c>
      <c r="F400" s="19">
        <v>214832</v>
      </c>
      <c r="G400" s="19">
        <v>0</v>
      </c>
      <c r="H400" s="19">
        <v>0</v>
      </c>
      <c r="I400" s="19">
        <v>0</v>
      </c>
      <c r="J400" s="19">
        <v>0</v>
      </c>
      <c r="K400" s="19">
        <v>0</v>
      </c>
      <c r="L400" s="19">
        <v>0</v>
      </c>
      <c r="M400" s="19">
        <v>0</v>
      </c>
      <c r="N400" s="19">
        <v>0</v>
      </c>
      <c r="O400" s="19">
        <v>0</v>
      </c>
      <c r="P400" s="19">
        <v>0</v>
      </c>
      <c r="Q400" s="19">
        <v>0</v>
      </c>
      <c r="R400" s="19">
        <v>0</v>
      </c>
      <c r="S400" s="20">
        <v>4.7999999999999996E-3</v>
      </c>
      <c r="T400" s="20">
        <v>1.95E-2</v>
      </c>
      <c r="U400" s="21">
        <v>4784</v>
      </c>
      <c r="V400" s="21">
        <v>4773.2520000000004</v>
      </c>
      <c r="W400" s="21">
        <v>93.185000000000002</v>
      </c>
      <c r="X400" s="6">
        <v>23</v>
      </c>
      <c r="Y400" s="6">
        <v>577</v>
      </c>
      <c r="Z400" s="5">
        <v>0.43769999999999998</v>
      </c>
      <c r="AA400" s="5">
        <v>0.41579999999999995</v>
      </c>
      <c r="AB400" s="5">
        <v>0.4108</v>
      </c>
      <c r="AC400" s="22">
        <v>17.899999999999999</v>
      </c>
      <c r="AD400" s="23">
        <v>3</v>
      </c>
      <c r="AE400" s="23">
        <v>3</v>
      </c>
      <c r="AF400" s="24">
        <v>790817022</v>
      </c>
      <c r="AG400" s="25">
        <v>147008.64000000001</v>
      </c>
    </row>
    <row r="401" spans="1:33">
      <c r="A401" s="17">
        <v>125238502</v>
      </c>
      <c r="B401" s="18" t="s">
        <v>296</v>
      </c>
      <c r="C401" s="18" t="s">
        <v>615</v>
      </c>
      <c r="D401" s="19">
        <v>2643511</v>
      </c>
      <c r="E401" s="19">
        <v>2513383.25</v>
      </c>
      <c r="F401" s="19">
        <v>130128</v>
      </c>
      <c r="G401" s="19">
        <v>0</v>
      </c>
      <c r="H401" s="19">
        <v>0</v>
      </c>
      <c r="I401" s="19">
        <v>0</v>
      </c>
      <c r="J401" s="19">
        <v>0</v>
      </c>
      <c r="K401" s="19">
        <v>0</v>
      </c>
      <c r="L401" s="19">
        <v>0</v>
      </c>
      <c r="M401" s="19">
        <v>0</v>
      </c>
      <c r="N401" s="19">
        <v>0</v>
      </c>
      <c r="O401" s="19">
        <v>0</v>
      </c>
      <c r="P401" s="19">
        <v>0</v>
      </c>
      <c r="Q401" s="19">
        <v>0</v>
      </c>
      <c r="R401" s="19">
        <v>0</v>
      </c>
      <c r="S401" s="20">
        <v>1.52E-2</v>
      </c>
      <c r="T401" s="20">
        <v>6.7999999999999996E-3</v>
      </c>
      <c r="U401" s="21">
        <v>3770</v>
      </c>
      <c r="V401" s="21">
        <v>3694.3240000000001</v>
      </c>
      <c r="W401" s="21">
        <v>25.184999999999995</v>
      </c>
      <c r="X401" s="6">
        <v>56</v>
      </c>
      <c r="Y401" s="6">
        <v>493</v>
      </c>
      <c r="Z401" s="5">
        <v>0.15</v>
      </c>
      <c r="AA401" s="5">
        <v>0.3196</v>
      </c>
      <c r="AB401" s="5">
        <v>0.28860000000000002</v>
      </c>
      <c r="AC401" s="22">
        <v>20.2</v>
      </c>
      <c r="AD401" s="23" t="s">
        <v>154</v>
      </c>
      <c r="AE401" s="23">
        <v>3</v>
      </c>
      <c r="AF401" s="24">
        <v>792940831</v>
      </c>
      <c r="AG401" s="25">
        <v>22946</v>
      </c>
    </row>
    <row r="402" spans="1:33">
      <c r="A402" s="17">
        <v>114067002</v>
      </c>
      <c r="B402" s="18" t="s">
        <v>608</v>
      </c>
      <c r="C402" s="18" t="s">
        <v>609</v>
      </c>
      <c r="D402" s="19">
        <v>117641685</v>
      </c>
      <c r="E402" s="19">
        <v>114391081.58</v>
      </c>
      <c r="F402" s="19">
        <v>1750603</v>
      </c>
      <c r="G402" s="19">
        <v>1500000</v>
      </c>
      <c r="H402" s="19">
        <v>0</v>
      </c>
      <c r="I402" s="19">
        <v>0</v>
      </c>
      <c r="J402" s="19">
        <v>0</v>
      </c>
      <c r="K402" s="19">
        <v>0</v>
      </c>
      <c r="L402" s="19">
        <v>0</v>
      </c>
      <c r="M402" s="19">
        <v>0</v>
      </c>
      <c r="N402" s="19">
        <v>0</v>
      </c>
      <c r="O402" s="19">
        <v>0</v>
      </c>
      <c r="P402" s="19">
        <v>0</v>
      </c>
      <c r="Q402" s="19">
        <v>0</v>
      </c>
      <c r="R402" s="19">
        <v>0</v>
      </c>
      <c r="S402" s="20">
        <v>0.1847</v>
      </c>
      <c r="T402" s="20">
        <v>2.9100000000000001E-2</v>
      </c>
      <c r="U402" s="21">
        <v>18405</v>
      </c>
      <c r="V402" s="21">
        <v>18256.488000000001</v>
      </c>
      <c r="W402" s="21">
        <v>531.89199999999983</v>
      </c>
      <c r="X402" s="6">
        <v>3372</v>
      </c>
      <c r="Y402" s="6">
        <v>16072</v>
      </c>
      <c r="Z402" s="5">
        <v>0.70120000000000005</v>
      </c>
      <c r="AA402" s="5">
        <v>0.88070000000000004</v>
      </c>
      <c r="AB402" s="5">
        <v>0.88639999999999997</v>
      </c>
      <c r="AC402" s="22">
        <v>20.7</v>
      </c>
      <c r="AD402" s="23">
        <v>3</v>
      </c>
      <c r="AE402" s="23">
        <v>2</v>
      </c>
      <c r="AF402" s="24">
        <v>796178625</v>
      </c>
      <c r="AG402" s="25">
        <v>386489.99</v>
      </c>
    </row>
    <row r="403" spans="1:33">
      <c r="A403" s="17">
        <v>121395703</v>
      </c>
      <c r="B403" s="18" t="s">
        <v>212</v>
      </c>
      <c r="C403" s="18" t="s">
        <v>542</v>
      </c>
      <c r="D403" s="19">
        <v>4253325</v>
      </c>
      <c r="E403" s="19">
        <v>4189144.82</v>
      </c>
      <c r="F403" s="19">
        <v>64180</v>
      </c>
      <c r="G403" s="19">
        <v>0</v>
      </c>
      <c r="H403" s="19">
        <v>0</v>
      </c>
      <c r="I403" s="19">
        <v>0</v>
      </c>
      <c r="J403" s="19">
        <v>0</v>
      </c>
      <c r="K403" s="19">
        <v>0</v>
      </c>
      <c r="L403" s="19">
        <v>0</v>
      </c>
      <c r="M403" s="19">
        <v>0</v>
      </c>
      <c r="N403" s="19">
        <v>0</v>
      </c>
      <c r="O403" s="19">
        <v>0</v>
      </c>
      <c r="P403" s="19">
        <v>0</v>
      </c>
      <c r="Q403" s="19">
        <v>0</v>
      </c>
      <c r="R403" s="19">
        <v>0</v>
      </c>
      <c r="S403" s="20">
        <v>6.7000000000000002E-3</v>
      </c>
      <c r="T403" s="20">
        <v>2.7300000000000001E-2</v>
      </c>
      <c r="U403" s="21">
        <v>3131</v>
      </c>
      <c r="V403" s="21">
        <v>3116.6970000000001</v>
      </c>
      <c r="W403" s="21">
        <v>85.22499999999998</v>
      </c>
      <c r="X403" s="6">
        <v>21</v>
      </c>
      <c r="Y403" s="6">
        <v>401</v>
      </c>
      <c r="Z403" s="5">
        <v>0.40110000000000001</v>
      </c>
      <c r="AA403" s="5">
        <v>0.18980000000000002</v>
      </c>
      <c r="AB403" s="5">
        <v>0.2006</v>
      </c>
      <c r="AC403" s="22">
        <v>17.3</v>
      </c>
      <c r="AD403" s="23">
        <v>3</v>
      </c>
      <c r="AE403" s="23">
        <v>3</v>
      </c>
      <c r="AF403" s="24">
        <v>798131892</v>
      </c>
      <c r="AG403" s="25">
        <v>203191.74</v>
      </c>
    </row>
    <row r="404" spans="1:33">
      <c r="A404" s="17">
        <v>103021102</v>
      </c>
      <c r="B404" s="18" t="s">
        <v>456</v>
      </c>
      <c r="C404" s="18" t="s">
        <v>611</v>
      </c>
      <c r="D404" s="19">
        <v>9071041</v>
      </c>
      <c r="E404" s="19">
        <v>8798027.5299999993</v>
      </c>
      <c r="F404" s="19">
        <v>273013</v>
      </c>
      <c r="G404" s="19">
        <v>0</v>
      </c>
      <c r="H404" s="19">
        <v>0</v>
      </c>
      <c r="I404" s="19">
        <v>0</v>
      </c>
      <c r="J404" s="19">
        <v>0</v>
      </c>
      <c r="K404" s="19">
        <v>0</v>
      </c>
      <c r="L404" s="19">
        <v>0</v>
      </c>
      <c r="M404" s="19">
        <v>0</v>
      </c>
      <c r="N404" s="19">
        <v>0</v>
      </c>
      <c r="O404" s="19">
        <v>0</v>
      </c>
      <c r="P404" s="19">
        <v>0</v>
      </c>
      <c r="Q404" s="19">
        <v>0</v>
      </c>
      <c r="R404" s="19">
        <v>0</v>
      </c>
      <c r="S404" s="20">
        <v>5.11E-2</v>
      </c>
      <c r="T404" s="20">
        <v>2.18E-2</v>
      </c>
      <c r="U404" s="21">
        <v>4339</v>
      </c>
      <c r="V404" s="21">
        <v>4309.1130000000003</v>
      </c>
      <c r="W404" s="21">
        <v>93.870999999999995</v>
      </c>
      <c r="X404" s="6">
        <v>220</v>
      </c>
      <c r="Y404" s="6">
        <v>1186</v>
      </c>
      <c r="Z404" s="5">
        <v>0.36509999999999998</v>
      </c>
      <c r="AA404" s="5">
        <v>0.58260000000000001</v>
      </c>
      <c r="AB404" s="5">
        <v>0.57330000000000003</v>
      </c>
      <c r="AC404" s="22">
        <v>28.6</v>
      </c>
      <c r="AD404" s="23">
        <v>2</v>
      </c>
      <c r="AE404" s="23">
        <v>2</v>
      </c>
      <c r="AF404" s="24">
        <v>799783622</v>
      </c>
      <c r="AG404" s="25">
        <v>83388.81</v>
      </c>
    </row>
    <row r="405" spans="1:33">
      <c r="A405" s="17">
        <v>103026343</v>
      </c>
      <c r="B405" s="18" t="s">
        <v>469</v>
      </c>
      <c r="C405" s="18" t="s">
        <v>611</v>
      </c>
      <c r="D405" s="19">
        <v>6067176</v>
      </c>
      <c r="E405" s="19">
        <v>5901137.0099999998</v>
      </c>
      <c r="F405" s="19">
        <v>166039</v>
      </c>
      <c r="G405" s="19">
        <v>0</v>
      </c>
      <c r="H405" s="19">
        <v>0</v>
      </c>
      <c r="I405" s="19">
        <v>0</v>
      </c>
      <c r="J405" s="19">
        <v>0</v>
      </c>
      <c r="K405" s="19">
        <v>0</v>
      </c>
      <c r="L405" s="19">
        <v>0</v>
      </c>
      <c r="M405" s="19">
        <v>0</v>
      </c>
      <c r="N405" s="19">
        <v>0</v>
      </c>
      <c r="O405" s="19">
        <v>0</v>
      </c>
      <c r="P405" s="19">
        <v>0</v>
      </c>
      <c r="Q405" s="19">
        <v>0</v>
      </c>
      <c r="R405" s="19">
        <v>0</v>
      </c>
      <c r="S405" s="20">
        <v>3.2000000000000002E-3</v>
      </c>
      <c r="T405" s="20">
        <v>2.47E-2</v>
      </c>
      <c r="U405" s="21">
        <v>3693</v>
      </c>
      <c r="V405" s="21">
        <v>3703.3510000000001</v>
      </c>
      <c r="W405" s="21">
        <v>91.307999999999993</v>
      </c>
      <c r="X405" s="6">
        <v>12</v>
      </c>
      <c r="Y405" s="6">
        <v>645</v>
      </c>
      <c r="Z405" s="5">
        <v>0.3488</v>
      </c>
      <c r="AA405" s="5">
        <v>0.4163</v>
      </c>
      <c r="AB405" s="5">
        <v>0.43149999999999999</v>
      </c>
      <c r="AC405" s="22">
        <v>25.4</v>
      </c>
      <c r="AD405" s="23">
        <v>2</v>
      </c>
      <c r="AE405" s="23">
        <v>3</v>
      </c>
      <c r="AF405" s="24">
        <v>799822370</v>
      </c>
      <c r="AG405" s="25">
        <v>207443.31</v>
      </c>
    </row>
    <row r="406" spans="1:33">
      <c r="A406" s="17">
        <v>112675503</v>
      </c>
      <c r="B406" s="18" t="s">
        <v>56</v>
      </c>
      <c r="C406" s="18" t="s">
        <v>613</v>
      </c>
      <c r="D406" s="19">
        <v>14221782</v>
      </c>
      <c r="E406" s="19">
        <v>13853304.07</v>
      </c>
      <c r="F406" s="19">
        <v>368478</v>
      </c>
      <c r="G406" s="19">
        <v>0</v>
      </c>
      <c r="H406" s="19">
        <v>0</v>
      </c>
      <c r="I406" s="19">
        <v>0</v>
      </c>
      <c r="J406" s="19">
        <v>0</v>
      </c>
      <c r="K406" s="19">
        <v>0</v>
      </c>
      <c r="L406" s="19">
        <v>0</v>
      </c>
      <c r="M406" s="19">
        <v>0</v>
      </c>
      <c r="N406" s="19">
        <v>0</v>
      </c>
      <c r="O406" s="19">
        <v>0</v>
      </c>
      <c r="P406" s="19">
        <v>0</v>
      </c>
      <c r="Q406" s="19">
        <v>0</v>
      </c>
      <c r="R406" s="19">
        <v>0</v>
      </c>
      <c r="S406" s="20">
        <v>4.3E-3</v>
      </c>
      <c r="T406" s="20">
        <v>2.7099999999999999E-2</v>
      </c>
      <c r="U406" s="21">
        <v>5772</v>
      </c>
      <c r="V406" s="21">
        <v>5815.6959999999999</v>
      </c>
      <c r="W406" s="21">
        <v>157.33199999999999</v>
      </c>
      <c r="X406" s="6">
        <v>25</v>
      </c>
      <c r="Y406" s="6">
        <v>1837</v>
      </c>
      <c r="Z406" s="5">
        <v>0.58650000000000002</v>
      </c>
      <c r="AA406" s="5">
        <v>0.59109999999999996</v>
      </c>
      <c r="AB406" s="5">
        <v>0.5897</v>
      </c>
      <c r="AC406" s="22">
        <v>22.4</v>
      </c>
      <c r="AD406" s="23">
        <v>3</v>
      </c>
      <c r="AE406" s="23">
        <v>2</v>
      </c>
      <c r="AF406" s="24">
        <v>800534585</v>
      </c>
      <c r="AG406" s="25">
        <v>296050.11</v>
      </c>
    </row>
    <row r="407" spans="1:33">
      <c r="A407" s="17">
        <v>113361703</v>
      </c>
      <c r="B407" s="18" t="s">
        <v>183</v>
      </c>
      <c r="C407" s="18" t="s">
        <v>428</v>
      </c>
      <c r="D407" s="19">
        <v>3208662</v>
      </c>
      <c r="E407" s="19">
        <v>3030752.6</v>
      </c>
      <c r="F407" s="19">
        <v>177909</v>
      </c>
      <c r="G407" s="19">
        <v>0</v>
      </c>
      <c r="H407" s="19">
        <v>0</v>
      </c>
      <c r="I407" s="19">
        <v>0</v>
      </c>
      <c r="J407" s="19">
        <v>0</v>
      </c>
      <c r="K407" s="19">
        <v>0</v>
      </c>
      <c r="L407" s="19">
        <v>0</v>
      </c>
      <c r="M407" s="19">
        <v>0</v>
      </c>
      <c r="N407" s="19">
        <v>0</v>
      </c>
      <c r="O407" s="19">
        <v>0</v>
      </c>
      <c r="P407" s="19">
        <v>0</v>
      </c>
      <c r="Q407" s="19">
        <v>0</v>
      </c>
      <c r="R407" s="19">
        <v>0</v>
      </c>
      <c r="S407" s="20">
        <v>4.2700000000000002E-2</v>
      </c>
      <c r="T407" s="20">
        <v>1.47E-2</v>
      </c>
      <c r="U407" s="21">
        <v>4433</v>
      </c>
      <c r="V407" s="21">
        <v>4356.3739999999998</v>
      </c>
      <c r="W407" s="21">
        <v>63.97</v>
      </c>
      <c r="X407" s="6">
        <v>186</v>
      </c>
      <c r="Y407" s="6">
        <v>1462</v>
      </c>
      <c r="Z407" s="5">
        <v>0.1643</v>
      </c>
      <c r="AA407" s="5">
        <v>0.37159999999999999</v>
      </c>
      <c r="AB407" s="5">
        <v>0.31940000000000002</v>
      </c>
      <c r="AC407" s="22">
        <v>15.1</v>
      </c>
      <c r="AD407" s="23">
        <v>3</v>
      </c>
      <c r="AE407" s="23">
        <v>3</v>
      </c>
      <c r="AF407" s="24">
        <v>810026773</v>
      </c>
      <c r="AG407" s="25">
        <v>98474.51</v>
      </c>
    </row>
    <row r="408" spans="1:33">
      <c r="A408" s="17">
        <v>119350303</v>
      </c>
      <c r="B408" s="18" t="s">
        <v>175</v>
      </c>
      <c r="C408" s="18" t="s">
        <v>527</v>
      </c>
      <c r="D408" s="19">
        <v>6007631</v>
      </c>
      <c r="E408" s="19">
        <v>5875375.7199999997</v>
      </c>
      <c r="F408" s="19">
        <v>132255</v>
      </c>
      <c r="G408" s="19">
        <v>0</v>
      </c>
      <c r="H408" s="19">
        <v>0</v>
      </c>
      <c r="I408" s="19">
        <v>0</v>
      </c>
      <c r="J408" s="19">
        <v>0</v>
      </c>
      <c r="K408" s="19">
        <v>0</v>
      </c>
      <c r="L408" s="19">
        <v>0</v>
      </c>
      <c r="M408" s="19">
        <v>0</v>
      </c>
      <c r="N408" s="19">
        <v>0</v>
      </c>
      <c r="O408" s="19">
        <v>0</v>
      </c>
      <c r="P408" s="19">
        <v>0</v>
      </c>
      <c r="Q408" s="19">
        <v>0</v>
      </c>
      <c r="R408" s="19">
        <v>0</v>
      </c>
      <c r="S408" s="20">
        <v>3.5999999999999999E-3</v>
      </c>
      <c r="T408" s="20">
        <v>1.37E-2</v>
      </c>
      <c r="U408" s="21">
        <v>3291</v>
      </c>
      <c r="V408" s="21">
        <v>3336.8910000000001</v>
      </c>
      <c r="W408" s="21">
        <v>45.732000000000006</v>
      </c>
      <c r="X408" s="6">
        <v>12</v>
      </c>
      <c r="Y408" s="6">
        <v>515</v>
      </c>
      <c r="Z408" s="5">
        <v>0.4194</v>
      </c>
      <c r="AA408" s="5">
        <v>0.37209999999999999</v>
      </c>
      <c r="AB408" s="5">
        <v>0.38300000000000001</v>
      </c>
      <c r="AC408" s="22">
        <v>17.2</v>
      </c>
      <c r="AD408" s="23">
        <v>3</v>
      </c>
      <c r="AE408" s="23">
        <v>3</v>
      </c>
      <c r="AF408" s="24">
        <v>819923574</v>
      </c>
      <c r="AG408" s="25">
        <v>66406.8</v>
      </c>
    </row>
    <row r="409" spans="1:33">
      <c r="A409" s="17">
        <v>107653102</v>
      </c>
      <c r="B409" s="18" t="s">
        <v>36</v>
      </c>
      <c r="C409" s="18" t="s">
        <v>549</v>
      </c>
      <c r="D409" s="19">
        <v>10119748</v>
      </c>
      <c r="E409" s="19">
        <v>9869719.3599999994</v>
      </c>
      <c r="F409" s="19">
        <v>250029</v>
      </c>
      <c r="G409" s="19">
        <v>0</v>
      </c>
      <c r="H409" s="19">
        <v>0</v>
      </c>
      <c r="I409" s="19">
        <v>0</v>
      </c>
      <c r="J409" s="19">
        <v>0</v>
      </c>
      <c r="K409" s="19">
        <v>0</v>
      </c>
      <c r="L409" s="19">
        <v>0</v>
      </c>
      <c r="M409" s="19">
        <v>0</v>
      </c>
      <c r="N409" s="19">
        <v>0</v>
      </c>
      <c r="O409" s="19">
        <v>0</v>
      </c>
      <c r="P409" s="19">
        <v>0</v>
      </c>
      <c r="Q409" s="19">
        <v>0</v>
      </c>
      <c r="R409" s="19">
        <v>0</v>
      </c>
      <c r="S409" s="20">
        <v>1.1000000000000001E-3</v>
      </c>
      <c r="T409" s="20">
        <v>2.35E-2</v>
      </c>
      <c r="U409" s="21">
        <v>4378</v>
      </c>
      <c r="V409" s="21">
        <v>4350.7790000000005</v>
      </c>
      <c r="W409" s="21">
        <v>102.06099999999998</v>
      </c>
      <c r="X409" s="6">
        <v>5</v>
      </c>
      <c r="Y409" s="6">
        <v>1086</v>
      </c>
      <c r="Z409" s="5">
        <v>0.50800000000000001</v>
      </c>
      <c r="AA409" s="5">
        <v>0.52879999999999994</v>
      </c>
      <c r="AB409" s="5">
        <v>0.52759999999999996</v>
      </c>
      <c r="AC409" s="22">
        <v>17.3</v>
      </c>
      <c r="AD409" s="23">
        <v>3</v>
      </c>
      <c r="AE409" s="23">
        <v>2</v>
      </c>
      <c r="AF409" s="24">
        <v>824233219</v>
      </c>
      <c r="AG409" s="25">
        <v>252918.15</v>
      </c>
    </row>
    <row r="410" spans="1:33">
      <c r="A410" s="17">
        <v>115221753</v>
      </c>
      <c r="B410" s="18" t="s">
        <v>279</v>
      </c>
      <c r="C410" s="18" t="s">
        <v>511</v>
      </c>
      <c r="D410" s="19">
        <v>2183957</v>
      </c>
      <c r="E410" s="19">
        <v>2072022.09</v>
      </c>
      <c r="F410" s="19">
        <v>111935</v>
      </c>
      <c r="G410" s="19">
        <v>0</v>
      </c>
      <c r="H410" s="19">
        <v>0</v>
      </c>
      <c r="I410" s="19">
        <v>0</v>
      </c>
      <c r="J410" s="19">
        <v>0</v>
      </c>
      <c r="K410" s="19">
        <v>0</v>
      </c>
      <c r="L410" s="19">
        <v>0</v>
      </c>
      <c r="M410" s="19">
        <v>0</v>
      </c>
      <c r="N410" s="19">
        <v>0</v>
      </c>
      <c r="O410" s="19">
        <v>0</v>
      </c>
      <c r="P410" s="19">
        <v>0</v>
      </c>
      <c r="Q410" s="19">
        <v>0</v>
      </c>
      <c r="R410" s="19">
        <v>0</v>
      </c>
      <c r="S410" s="20">
        <v>1.14E-2</v>
      </c>
      <c r="T410" s="20">
        <v>1.49E-2</v>
      </c>
      <c r="U410" s="21">
        <v>3610</v>
      </c>
      <c r="V410" s="21">
        <v>3591.8319999999999</v>
      </c>
      <c r="W410" s="21">
        <v>53.378999999999998</v>
      </c>
      <c r="X410" s="6">
        <v>41</v>
      </c>
      <c r="Y410" s="6">
        <v>485</v>
      </c>
      <c r="Z410" s="5">
        <v>0.15</v>
      </c>
      <c r="AA410" s="5">
        <v>0.28710000000000002</v>
      </c>
      <c r="AB410" s="5">
        <v>0.29370000000000002</v>
      </c>
      <c r="AC410" s="22">
        <v>17.5</v>
      </c>
      <c r="AD410" s="23">
        <v>3</v>
      </c>
      <c r="AE410" s="23">
        <v>3</v>
      </c>
      <c r="AF410" s="24">
        <v>828412644</v>
      </c>
      <c r="AG410" s="25">
        <v>112994.56</v>
      </c>
    </row>
    <row r="411" spans="1:33">
      <c r="A411" s="17">
        <v>125237702</v>
      </c>
      <c r="B411" s="18" t="s">
        <v>293</v>
      </c>
      <c r="C411" s="18" t="s">
        <v>615</v>
      </c>
      <c r="D411" s="19">
        <v>11159401</v>
      </c>
      <c r="E411" s="19">
        <v>10826316.539999999</v>
      </c>
      <c r="F411" s="19">
        <v>333084</v>
      </c>
      <c r="G411" s="19">
        <v>0</v>
      </c>
      <c r="H411" s="19">
        <v>0</v>
      </c>
      <c r="I411" s="19">
        <v>0</v>
      </c>
      <c r="J411" s="19">
        <v>0</v>
      </c>
      <c r="K411" s="19">
        <v>0</v>
      </c>
      <c r="L411" s="19">
        <v>0</v>
      </c>
      <c r="M411" s="19">
        <v>0</v>
      </c>
      <c r="N411" s="19">
        <v>0</v>
      </c>
      <c r="O411" s="19">
        <v>0</v>
      </c>
      <c r="P411" s="19">
        <v>0</v>
      </c>
      <c r="Q411" s="19">
        <v>0</v>
      </c>
      <c r="R411" s="19">
        <v>0</v>
      </c>
      <c r="S411" s="20">
        <v>4.7999999999999996E-3</v>
      </c>
      <c r="T411" s="20">
        <v>1.32E-2</v>
      </c>
      <c r="U411" s="21">
        <v>5570</v>
      </c>
      <c r="V411" s="21">
        <v>5609.6670000000004</v>
      </c>
      <c r="W411" s="21">
        <v>74.016999999999982</v>
      </c>
      <c r="X411" s="6">
        <v>27</v>
      </c>
      <c r="Y411" s="6">
        <v>1612</v>
      </c>
      <c r="Z411" s="5">
        <v>0.3957</v>
      </c>
      <c r="AA411" s="5">
        <v>0.55369999999999997</v>
      </c>
      <c r="AB411" s="5">
        <v>0.56269999999999998</v>
      </c>
      <c r="AC411" s="22">
        <v>27.5</v>
      </c>
      <c r="AD411" s="23" t="s">
        <v>154</v>
      </c>
      <c r="AE411" s="23">
        <v>2</v>
      </c>
      <c r="AF411" s="24">
        <v>832043210</v>
      </c>
      <c r="AG411" s="25">
        <v>159887.03</v>
      </c>
    </row>
    <row r="412" spans="1:33">
      <c r="A412" s="17">
        <v>103024603</v>
      </c>
      <c r="B412" s="18" t="s">
        <v>465</v>
      </c>
      <c r="C412" s="18" t="s">
        <v>611</v>
      </c>
      <c r="D412" s="19">
        <v>4751103</v>
      </c>
      <c r="E412" s="19">
        <v>4608256.46</v>
      </c>
      <c r="F412" s="19">
        <v>142847</v>
      </c>
      <c r="G412" s="19">
        <v>0</v>
      </c>
      <c r="H412" s="19">
        <v>0</v>
      </c>
      <c r="I412" s="19">
        <v>0</v>
      </c>
      <c r="J412" s="19">
        <v>0</v>
      </c>
      <c r="K412" s="19">
        <v>0</v>
      </c>
      <c r="L412" s="19">
        <v>0</v>
      </c>
      <c r="M412" s="19">
        <v>0</v>
      </c>
      <c r="N412" s="19">
        <v>0</v>
      </c>
      <c r="O412" s="19">
        <v>0</v>
      </c>
      <c r="P412" s="19">
        <v>0</v>
      </c>
      <c r="Q412" s="19">
        <v>0</v>
      </c>
      <c r="R412" s="19">
        <v>0</v>
      </c>
      <c r="S412" s="20">
        <v>4.3E-3</v>
      </c>
      <c r="T412" s="20">
        <v>1.0699999999999999E-2</v>
      </c>
      <c r="U412" s="21">
        <v>3042</v>
      </c>
      <c r="V412" s="21">
        <v>3048.116</v>
      </c>
      <c r="W412" s="21">
        <v>32.651999999999994</v>
      </c>
      <c r="X412" s="6">
        <v>13</v>
      </c>
      <c r="Y412" s="6">
        <v>332</v>
      </c>
      <c r="Z412" s="5">
        <v>0.4027</v>
      </c>
      <c r="AA412" s="5">
        <v>0.43479999999999996</v>
      </c>
      <c r="AB412" s="5">
        <v>0.4098</v>
      </c>
      <c r="AC412" s="22">
        <v>24</v>
      </c>
      <c r="AD412" s="23">
        <v>2</v>
      </c>
      <c r="AE412" s="23">
        <v>3</v>
      </c>
      <c r="AF412" s="24">
        <v>837447942</v>
      </c>
      <c r="AG412" s="25">
        <v>51622.37</v>
      </c>
    </row>
    <row r="413" spans="1:33">
      <c r="A413" s="17">
        <v>114063003</v>
      </c>
      <c r="B413" s="18" t="s">
        <v>353</v>
      </c>
      <c r="C413" s="18" t="s">
        <v>609</v>
      </c>
      <c r="D413" s="19">
        <v>5552891</v>
      </c>
      <c r="E413" s="19">
        <v>5346725.97</v>
      </c>
      <c r="F413" s="19">
        <v>206165</v>
      </c>
      <c r="G413" s="19">
        <v>0</v>
      </c>
      <c r="H413" s="19">
        <v>0</v>
      </c>
      <c r="I413" s="19">
        <v>0</v>
      </c>
      <c r="J413" s="19">
        <v>0</v>
      </c>
      <c r="K413" s="19">
        <v>0</v>
      </c>
      <c r="L413" s="19">
        <v>0</v>
      </c>
      <c r="M413" s="19">
        <v>0</v>
      </c>
      <c r="N413" s="19">
        <v>0</v>
      </c>
      <c r="O413" s="19">
        <v>0</v>
      </c>
      <c r="P413" s="19">
        <v>0</v>
      </c>
      <c r="Q413" s="19">
        <v>0</v>
      </c>
      <c r="R413" s="19">
        <v>0</v>
      </c>
      <c r="S413" s="20">
        <v>1.61E-2</v>
      </c>
      <c r="T413" s="20">
        <v>1.34E-2</v>
      </c>
      <c r="U413" s="21">
        <v>4158</v>
      </c>
      <c r="V413" s="21">
        <v>4155.9480000000003</v>
      </c>
      <c r="W413" s="21">
        <v>55.498999999999995</v>
      </c>
      <c r="X413" s="6">
        <v>67</v>
      </c>
      <c r="Y413" s="6">
        <v>1340</v>
      </c>
      <c r="Z413" s="5">
        <v>0.31559999999999999</v>
      </c>
      <c r="AA413" s="5">
        <v>0.45910000000000001</v>
      </c>
      <c r="AB413" s="5">
        <v>0.4597</v>
      </c>
      <c r="AC413" s="22">
        <v>21.5</v>
      </c>
      <c r="AD413" s="23">
        <v>3</v>
      </c>
      <c r="AE413" s="23">
        <v>3</v>
      </c>
      <c r="AF413" s="24">
        <v>842429593</v>
      </c>
      <c r="AG413" s="25">
        <v>91406.28</v>
      </c>
    </row>
    <row r="414" spans="1:33">
      <c r="A414" s="17">
        <v>103027753</v>
      </c>
      <c r="B414" s="18" t="s">
        <v>478</v>
      </c>
      <c r="C414" s="18" t="s">
        <v>611</v>
      </c>
      <c r="D414" s="19">
        <v>1188678</v>
      </c>
      <c r="E414" s="19">
        <v>1158140.81</v>
      </c>
      <c r="F414" s="19">
        <v>30537</v>
      </c>
      <c r="G414" s="19">
        <v>0</v>
      </c>
      <c r="H414" s="19">
        <v>0</v>
      </c>
      <c r="I414" s="19">
        <v>0</v>
      </c>
      <c r="J414" s="19">
        <v>0</v>
      </c>
      <c r="K414" s="19">
        <v>0</v>
      </c>
      <c r="L414" s="19">
        <v>0</v>
      </c>
      <c r="M414" s="19">
        <v>0</v>
      </c>
      <c r="N414" s="19">
        <v>0</v>
      </c>
      <c r="O414" s="19">
        <v>0</v>
      </c>
      <c r="P414" s="19">
        <v>0</v>
      </c>
      <c r="Q414" s="19">
        <v>0</v>
      </c>
      <c r="R414" s="19">
        <v>0</v>
      </c>
      <c r="S414" s="20">
        <v>3.7000000000000002E-3</v>
      </c>
      <c r="T414" s="20">
        <v>1.54E-2</v>
      </c>
      <c r="U414" s="21">
        <v>1885</v>
      </c>
      <c r="V414" s="21">
        <v>1884.1559999999999</v>
      </c>
      <c r="W414" s="21">
        <v>29.012</v>
      </c>
      <c r="X414" s="6">
        <v>7</v>
      </c>
      <c r="Y414" s="6">
        <v>251</v>
      </c>
      <c r="Z414" s="5">
        <v>0.15</v>
      </c>
      <c r="AA414" s="5">
        <v>0.15</v>
      </c>
      <c r="AB414" s="5">
        <v>0.15</v>
      </c>
      <c r="AC414" s="22">
        <v>23</v>
      </c>
      <c r="AD414" s="23">
        <v>2</v>
      </c>
      <c r="AE414" s="23">
        <v>3</v>
      </c>
      <c r="AF414" s="24">
        <v>846806080</v>
      </c>
      <c r="AG414" s="25">
        <v>65260.6</v>
      </c>
    </row>
    <row r="415" spans="1:33">
      <c r="A415" s="17">
        <v>125239603</v>
      </c>
      <c r="B415" s="18" t="s">
        <v>298</v>
      </c>
      <c r="C415" s="18" t="s">
        <v>615</v>
      </c>
      <c r="D415" s="19">
        <v>3173956</v>
      </c>
      <c r="E415" s="19">
        <v>3055697.6</v>
      </c>
      <c r="F415" s="19">
        <v>118258</v>
      </c>
      <c r="G415" s="19">
        <v>0</v>
      </c>
      <c r="H415" s="19">
        <v>0</v>
      </c>
      <c r="I415" s="19">
        <v>0</v>
      </c>
      <c r="J415" s="19">
        <v>0</v>
      </c>
      <c r="K415" s="19">
        <v>0</v>
      </c>
      <c r="L415" s="19">
        <v>0</v>
      </c>
      <c r="M415" s="19">
        <v>0</v>
      </c>
      <c r="N415" s="19">
        <v>0</v>
      </c>
      <c r="O415" s="19">
        <v>0</v>
      </c>
      <c r="P415" s="19">
        <v>0</v>
      </c>
      <c r="Q415" s="19">
        <v>0</v>
      </c>
      <c r="R415" s="19">
        <v>0</v>
      </c>
      <c r="S415" s="20">
        <v>6.4999999999999997E-3</v>
      </c>
      <c r="T415" s="20">
        <v>3.8E-3</v>
      </c>
      <c r="U415" s="21">
        <v>3364</v>
      </c>
      <c r="V415" s="21">
        <v>3393.72</v>
      </c>
      <c r="W415" s="21">
        <v>12.8</v>
      </c>
      <c r="X415" s="6">
        <v>22</v>
      </c>
      <c r="Y415" s="6">
        <v>405</v>
      </c>
      <c r="Z415" s="5">
        <v>0.2155</v>
      </c>
      <c r="AA415" s="5">
        <v>0.32550000000000001</v>
      </c>
      <c r="AB415" s="5">
        <v>0.32300000000000001</v>
      </c>
      <c r="AC415" s="22">
        <v>26.4</v>
      </c>
      <c r="AD415" s="23" t="s">
        <v>154</v>
      </c>
      <c r="AE415" s="23">
        <v>3</v>
      </c>
      <c r="AF415" s="24">
        <v>847752077</v>
      </c>
      <c r="AG415" s="25">
        <v>48149.42</v>
      </c>
    </row>
    <row r="416" spans="1:33">
      <c r="A416" s="17">
        <v>108070502</v>
      </c>
      <c r="B416" s="18" t="s">
        <v>362</v>
      </c>
      <c r="C416" s="18" t="s">
        <v>559</v>
      </c>
      <c r="D416" s="19">
        <v>37418304</v>
      </c>
      <c r="E416" s="19">
        <v>36819912.93</v>
      </c>
      <c r="F416" s="19">
        <v>598391</v>
      </c>
      <c r="G416" s="19">
        <v>0</v>
      </c>
      <c r="H416" s="19">
        <v>0</v>
      </c>
      <c r="I416" s="19">
        <v>0</v>
      </c>
      <c r="J416" s="19">
        <v>0</v>
      </c>
      <c r="K416" s="19">
        <v>0</v>
      </c>
      <c r="L416" s="19">
        <v>0</v>
      </c>
      <c r="M416" s="19">
        <v>0</v>
      </c>
      <c r="N416" s="19">
        <v>0</v>
      </c>
      <c r="O416" s="19">
        <v>0</v>
      </c>
      <c r="P416" s="19">
        <v>0</v>
      </c>
      <c r="Q416" s="19">
        <v>0</v>
      </c>
      <c r="R416" s="19">
        <v>0</v>
      </c>
      <c r="S416" s="20">
        <v>1.5E-3</v>
      </c>
      <c r="T416" s="20">
        <v>1.7100000000000001E-2</v>
      </c>
      <c r="U416" s="21">
        <v>7955</v>
      </c>
      <c r="V416" s="21">
        <v>8001.0290000000005</v>
      </c>
      <c r="W416" s="21">
        <v>136.74499999999998</v>
      </c>
      <c r="X416" s="6">
        <v>12</v>
      </c>
      <c r="Y416" s="6">
        <v>3983</v>
      </c>
      <c r="Z416" s="5">
        <v>0.70579999999999998</v>
      </c>
      <c r="AA416" s="5">
        <v>0.69650000000000001</v>
      </c>
      <c r="AB416" s="5">
        <v>0.69730000000000003</v>
      </c>
      <c r="AC416" s="22">
        <v>10.7</v>
      </c>
      <c r="AD416" s="23">
        <v>5</v>
      </c>
      <c r="AE416" s="23">
        <v>2</v>
      </c>
      <c r="AF416" s="24">
        <v>866398835</v>
      </c>
      <c r="AG416" s="25">
        <v>238678.62</v>
      </c>
    </row>
    <row r="417" spans="1:33">
      <c r="A417" s="17">
        <v>113365203</v>
      </c>
      <c r="B417" s="18" t="s">
        <v>191</v>
      </c>
      <c r="C417" s="18" t="s">
        <v>428</v>
      </c>
      <c r="D417" s="19">
        <v>10762065</v>
      </c>
      <c r="E417" s="19">
        <v>10500410.01</v>
      </c>
      <c r="F417" s="19">
        <v>261655</v>
      </c>
      <c r="G417" s="19">
        <v>0</v>
      </c>
      <c r="H417" s="19">
        <v>0</v>
      </c>
      <c r="I417" s="19">
        <v>0</v>
      </c>
      <c r="J417" s="19">
        <v>0</v>
      </c>
      <c r="K417" s="19">
        <v>0</v>
      </c>
      <c r="L417" s="19">
        <v>0</v>
      </c>
      <c r="M417" s="19">
        <v>0</v>
      </c>
      <c r="N417" s="19">
        <v>0</v>
      </c>
      <c r="O417" s="19">
        <v>0</v>
      </c>
      <c r="P417" s="19">
        <v>0</v>
      </c>
      <c r="Q417" s="19">
        <v>0</v>
      </c>
      <c r="R417" s="19">
        <v>0</v>
      </c>
      <c r="S417" s="20">
        <v>1.26E-2</v>
      </c>
      <c r="T417" s="20">
        <v>1.7100000000000001E-2</v>
      </c>
      <c r="U417" s="21">
        <v>5134</v>
      </c>
      <c r="V417" s="21">
        <v>5150.8320000000003</v>
      </c>
      <c r="W417" s="21">
        <v>88.064999999999984</v>
      </c>
      <c r="X417" s="6">
        <v>65</v>
      </c>
      <c r="Y417" s="6">
        <v>1616</v>
      </c>
      <c r="Z417" s="5">
        <v>0.4899</v>
      </c>
      <c r="AA417" s="5">
        <v>0.47189999999999999</v>
      </c>
      <c r="AB417" s="5">
        <v>0.47660000000000002</v>
      </c>
      <c r="AC417" s="22">
        <v>16.7</v>
      </c>
      <c r="AD417" s="23">
        <v>3</v>
      </c>
      <c r="AE417" s="23">
        <v>2</v>
      </c>
      <c r="AF417" s="24">
        <v>867468864</v>
      </c>
      <c r="AG417" s="25">
        <v>131694.94</v>
      </c>
    </row>
    <row r="418" spans="1:33">
      <c r="A418" s="17">
        <v>118408852</v>
      </c>
      <c r="B418" s="18" t="s">
        <v>221</v>
      </c>
      <c r="C418" s="18" t="s">
        <v>565</v>
      </c>
      <c r="D418" s="19">
        <v>23852087</v>
      </c>
      <c r="E418" s="19">
        <v>23312412.940000001</v>
      </c>
      <c r="F418" s="19">
        <v>539674</v>
      </c>
      <c r="G418" s="19">
        <v>0</v>
      </c>
      <c r="H418" s="19">
        <v>0</v>
      </c>
      <c r="I418" s="19">
        <v>0</v>
      </c>
      <c r="J418" s="19">
        <v>0</v>
      </c>
      <c r="K418" s="19">
        <v>0</v>
      </c>
      <c r="L418" s="19">
        <v>0</v>
      </c>
      <c r="M418" s="19">
        <v>0</v>
      </c>
      <c r="N418" s="19">
        <v>0</v>
      </c>
      <c r="O418" s="19">
        <v>0</v>
      </c>
      <c r="P418" s="19">
        <v>0</v>
      </c>
      <c r="Q418" s="19">
        <v>0</v>
      </c>
      <c r="R418" s="19">
        <v>0</v>
      </c>
      <c r="S418" s="20">
        <v>5.8299999999999998E-2</v>
      </c>
      <c r="T418" s="20">
        <v>6.6000000000000003E-2</v>
      </c>
      <c r="U418" s="21">
        <v>7650</v>
      </c>
      <c r="V418" s="21">
        <v>7600.7879999999996</v>
      </c>
      <c r="W418" s="21">
        <v>501.40099999999995</v>
      </c>
      <c r="X418" s="6">
        <v>443</v>
      </c>
      <c r="Y418" s="6">
        <v>4599</v>
      </c>
      <c r="Z418" s="5">
        <v>0.55179999999999996</v>
      </c>
      <c r="AA418" s="5">
        <v>0.6532</v>
      </c>
      <c r="AB418" s="5">
        <v>0.65529999999999999</v>
      </c>
      <c r="AC418" s="22">
        <v>22.1</v>
      </c>
      <c r="AD418" s="23">
        <v>3</v>
      </c>
      <c r="AE418" s="23">
        <v>2</v>
      </c>
      <c r="AF418" s="24">
        <v>867904421</v>
      </c>
      <c r="AG418" s="25">
        <v>974349.02</v>
      </c>
    </row>
    <row r="419" spans="1:33">
      <c r="A419" s="17">
        <v>107656502</v>
      </c>
      <c r="B419" s="18" t="s">
        <v>42</v>
      </c>
      <c r="C419" s="18" t="s">
        <v>549</v>
      </c>
      <c r="D419" s="19">
        <v>15362302</v>
      </c>
      <c r="E419" s="19">
        <v>15056767.51</v>
      </c>
      <c r="F419" s="19">
        <v>305534</v>
      </c>
      <c r="G419" s="19">
        <v>0</v>
      </c>
      <c r="H419" s="19">
        <v>0</v>
      </c>
      <c r="I419" s="19">
        <v>0</v>
      </c>
      <c r="J419" s="19">
        <v>0</v>
      </c>
      <c r="K419" s="19">
        <v>0</v>
      </c>
      <c r="L419" s="19">
        <v>0</v>
      </c>
      <c r="M419" s="19">
        <v>0</v>
      </c>
      <c r="N419" s="19">
        <v>0</v>
      </c>
      <c r="O419" s="19">
        <v>0</v>
      </c>
      <c r="P419" s="19">
        <v>0</v>
      </c>
      <c r="Q419" s="19">
        <v>0</v>
      </c>
      <c r="R419" s="19">
        <v>0</v>
      </c>
      <c r="S419" s="20">
        <v>2.0999999999999999E-3</v>
      </c>
      <c r="T419" s="20">
        <v>1.8599999999999998E-2</v>
      </c>
      <c r="U419" s="21">
        <v>5139</v>
      </c>
      <c r="V419" s="21">
        <v>5156.4970000000003</v>
      </c>
      <c r="W419" s="21">
        <v>95.77000000000001</v>
      </c>
      <c r="X419" s="6">
        <v>11</v>
      </c>
      <c r="Y419" s="6">
        <v>1053</v>
      </c>
      <c r="Z419" s="5">
        <v>0.61180000000000001</v>
      </c>
      <c r="AA419" s="5">
        <v>0.55049999999999999</v>
      </c>
      <c r="AB419" s="5">
        <v>0.55659999999999998</v>
      </c>
      <c r="AC419" s="22">
        <v>15.5</v>
      </c>
      <c r="AD419" s="23">
        <v>3</v>
      </c>
      <c r="AE419" s="23">
        <v>2</v>
      </c>
      <c r="AF419" s="24">
        <v>869186624</v>
      </c>
      <c r="AG419" s="25">
        <v>170261.45</v>
      </c>
    </row>
    <row r="420" spans="1:33">
      <c r="A420" s="17">
        <v>104105003</v>
      </c>
      <c r="B420" s="18" t="s">
        <v>388</v>
      </c>
      <c r="C420" s="18" t="s">
        <v>426</v>
      </c>
      <c r="D420" s="19">
        <v>5708994</v>
      </c>
      <c r="E420" s="19">
        <v>5598302.4900000002</v>
      </c>
      <c r="F420" s="19">
        <v>110692</v>
      </c>
      <c r="G420" s="19">
        <v>0</v>
      </c>
      <c r="H420" s="19">
        <v>0</v>
      </c>
      <c r="I420" s="19">
        <v>0</v>
      </c>
      <c r="J420" s="19">
        <v>0</v>
      </c>
      <c r="K420" s="19">
        <v>0</v>
      </c>
      <c r="L420" s="19">
        <v>0</v>
      </c>
      <c r="M420" s="19">
        <v>0</v>
      </c>
      <c r="N420" s="19">
        <v>0</v>
      </c>
      <c r="O420" s="19">
        <v>0</v>
      </c>
      <c r="P420" s="19">
        <v>0</v>
      </c>
      <c r="Q420" s="19">
        <v>0</v>
      </c>
      <c r="R420" s="19">
        <v>0</v>
      </c>
      <c r="S420" s="20">
        <v>5.0000000000000001E-3</v>
      </c>
      <c r="T420" s="20">
        <v>2.3E-2</v>
      </c>
      <c r="U420" s="21">
        <v>3220</v>
      </c>
      <c r="V420" s="21">
        <v>3174.4189999999999</v>
      </c>
      <c r="W420" s="21">
        <v>72.89200000000001</v>
      </c>
      <c r="X420" s="6">
        <v>16</v>
      </c>
      <c r="Y420" s="6">
        <v>236</v>
      </c>
      <c r="Z420" s="5">
        <v>0.57940000000000003</v>
      </c>
      <c r="AA420" s="5">
        <v>0.31829999999999997</v>
      </c>
      <c r="AB420" s="5">
        <v>0.32490000000000002</v>
      </c>
      <c r="AC420" s="22">
        <v>15.3</v>
      </c>
      <c r="AD420" s="23">
        <v>4</v>
      </c>
      <c r="AE420" s="23">
        <v>3</v>
      </c>
      <c r="AF420" s="24">
        <v>872782531</v>
      </c>
      <c r="AG420" s="25">
        <v>126974.15</v>
      </c>
    </row>
    <row r="421" spans="1:33">
      <c r="A421" s="17">
        <v>107652603</v>
      </c>
      <c r="B421" s="18" t="s">
        <v>35</v>
      </c>
      <c r="C421" s="18" t="s">
        <v>549</v>
      </c>
      <c r="D421" s="19">
        <v>6663919</v>
      </c>
      <c r="E421" s="19">
        <v>6497322.6200000001</v>
      </c>
      <c r="F421" s="19">
        <v>166596</v>
      </c>
      <c r="G421" s="19">
        <v>0</v>
      </c>
      <c r="H421" s="19">
        <v>0</v>
      </c>
      <c r="I421" s="19">
        <v>0</v>
      </c>
      <c r="J421" s="19">
        <v>0</v>
      </c>
      <c r="K421" s="19">
        <v>0</v>
      </c>
      <c r="L421" s="19">
        <v>0</v>
      </c>
      <c r="M421" s="19">
        <v>0</v>
      </c>
      <c r="N421" s="19">
        <v>0</v>
      </c>
      <c r="O421" s="19">
        <v>0</v>
      </c>
      <c r="P421" s="19">
        <v>0</v>
      </c>
      <c r="Q421" s="19">
        <v>0</v>
      </c>
      <c r="R421" s="19">
        <v>0</v>
      </c>
      <c r="S421" s="20">
        <v>5.7999999999999996E-3</v>
      </c>
      <c r="T421" s="20">
        <v>1.46E-2</v>
      </c>
      <c r="U421" s="21">
        <v>3791</v>
      </c>
      <c r="V421" s="21">
        <v>3788.22</v>
      </c>
      <c r="W421" s="21">
        <v>55.454999999999991</v>
      </c>
      <c r="X421" s="6">
        <v>22</v>
      </c>
      <c r="Y421" s="6">
        <v>426</v>
      </c>
      <c r="Z421" s="5">
        <v>0.45040000000000002</v>
      </c>
      <c r="AA421" s="5">
        <v>0.40690000000000004</v>
      </c>
      <c r="AB421" s="5">
        <v>0.42509999999999998</v>
      </c>
      <c r="AC421" s="22">
        <v>19.2</v>
      </c>
      <c r="AD421" s="23">
        <v>3</v>
      </c>
      <c r="AE421" s="23">
        <v>3</v>
      </c>
      <c r="AF421" s="24">
        <v>880309094</v>
      </c>
      <c r="AG421" s="25">
        <v>98161.62</v>
      </c>
    </row>
    <row r="422" spans="1:33">
      <c r="A422" s="17">
        <v>103028302</v>
      </c>
      <c r="B422" s="18" t="s">
        <v>480</v>
      </c>
      <c r="C422" s="18" t="s">
        <v>611</v>
      </c>
      <c r="D422" s="19">
        <v>10749132</v>
      </c>
      <c r="E422" s="19">
        <v>10441175.1</v>
      </c>
      <c r="F422" s="19">
        <v>307957</v>
      </c>
      <c r="G422" s="19">
        <v>0</v>
      </c>
      <c r="H422" s="19">
        <v>0</v>
      </c>
      <c r="I422" s="19">
        <v>0</v>
      </c>
      <c r="J422" s="19">
        <v>0</v>
      </c>
      <c r="K422" s="19">
        <v>0</v>
      </c>
      <c r="L422" s="19">
        <v>0</v>
      </c>
      <c r="M422" s="19">
        <v>0</v>
      </c>
      <c r="N422" s="19">
        <v>0</v>
      </c>
      <c r="O422" s="19">
        <v>0</v>
      </c>
      <c r="P422" s="19">
        <v>0</v>
      </c>
      <c r="Q422" s="19">
        <v>0</v>
      </c>
      <c r="R422" s="19">
        <v>0</v>
      </c>
      <c r="S422" s="20">
        <v>1.8E-3</v>
      </c>
      <c r="T422" s="20">
        <v>1.8800000000000001E-2</v>
      </c>
      <c r="U422" s="21">
        <v>4842</v>
      </c>
      <c r="V422" s="21">
        <v>4908.2650000000003</v>
      </c>
      <c r="W422" s="21">
        <v>92.49799999999999</v>
      </c>
      <c r="X422" s="6">
        <v>9</v>
      </c>
      <c r="Y422" s="6">
        <v>1422</v>
      </c>
      <c r="Z422" s="5">
        <v>0.38290000000000002</v>
      </c>
      <c r="AA422" s="5">
        <v>0.58889999999999998</v>
      </c>
      <c r="AB422" s="5">
        <v>0.59560000000000002</v>
      </c>
      <c r="AC422" s="22">
        <v>30.5</v>
      </c>
      <c r="AD422" s="23">
        <v>2</v>
      </c>
      <c r="AE422" s="23">
        <v>2</v>
      </c>
      <c r="AF422" s="24">
        <v>882684881</v>
      </c>
      <c r="AG422" s="25">
        <v>209801.9</v>
      </c>
    </row>
    <row r="423" spans="1:33">
      <c r="A423" s="17">
        <v>120455403</v>
      </c>
      <c r="B423" s="18" t="s">
        <v>77</v>
      </c>
      <c r="C423" s="18" t="s">
        <v>411</v>
      </c>
      <c r="D423" s="19">
        <v>23925637</v>
      </c>
      <c r="E423" s="19">
        <v>21295965.399999999</v>
      </c>
      <c r="F423" s="19">
        <v>629672</v>
      </c>
      <c r="G423" s="19">
        <v>0</v>
      </c>
      <c r="H423" s="19">
        <v>0</v>
      </c>
      <c r="I423" s="19">
        <v>0</v>
      </c>
      <c r="J423" s="19">
        <v>0</v>
      </c>
      <c r="K423" s="19">
        <v>0</v>
      </c>
      <c r="L423" s="19">
        <v>0</v>
      </c>
      <c r="M423" s="19">
        <v>0</v>
      </c>
      <c r="N423" s="19">
        <v>2000000</v>
      </c>
      <c r="O423" s="19">
        <v>0</v>
      </c>
      <c r="P423" s="19">
        <v>0</v>
      </c>
      <c r="Q423" s="19">
        <v>0</v>
      </c>
      <c r="R423" s="19">
        <v>0</v>
      </c>
      <c r="S423" s="20">
        <v>3.2399999999999998E-2</v>
      </c>
      <c r="T423" s="20">
        <v>6.1199999999999997E-2</v>
      </c>
      <c r="U423" s="21">
        <v>10757</v>
      </c>
      <c r="V423" s="21">
        <v>10930.692999999999</v>
      </c>
      <c r="W423" s="21">
        <v>669.00700000000006</v>
      </c>
      <c r="X423" s="6">
        <v>354</v>
      </c>
      <c r="Y423" s="6">
        <v>5419</v>
      </c>
      <c r="Z423" s="5">
        <v>0.32390000000000002</v>
      </c>
      <c r="AA423" s="5">
        <v>0.54200000000000004</v>
      </c>
      <c r="AB423" s="5">
        <v>0.55259999999999998</v>
      </c>
      <c r="AC423" s="22">
        <v>23.7</v>
      </c>
      <c r="AD423" s="23">
        <v>4</v>
      </c>
      <c r="AE423" s="23">
        <v>2</v>
      </c>
      <c r="AF423" s="24">
        <v>889033071</v>
      </c>
      <c r="AG423" s="25">
        <v>1661234.78</v>
      </c>
    </row>
    <row r="424" spans="1:33">
      <c r="A424" s="17">
        <v>122098403</v>
      </c>
      <c r="B424" s="18" t="s">
        <v>386</v>
      </c>
      <c r="C424" s="18" t="s">
        <v>374</v>
      </c>
      <c r="D424" s="19">
        <v>9073719</v>
      </c>
      <c r="E424" s="19">
        <v>8841197.5399999991</v>
      </c>
      <c r="F424" s="19">
        <v>232521</v>
      </c>
      <c r="G424" s="19">
        <v>0</v>
      </c>
      <c r="H424" s="19">
        <v>0</v>
      </c>
      <c r="I424" s="19">
        <v>0</v>
      </c>
      <c r="J424" s="19">
        <v>0</v>
      </c>
      <c r="K424" s="19">
        <v>0</v>
      </c>
      <c r="L424" s="19">
        <v>0</v>
      </c>
      <c r="M424" s="19">
        <v>0</v>
      </c>
      <c r="N424" s="19">
        <v>0</v>
      </c>
      <c r="O424" s="19">
        <v>0</v>
      </c>
      <c r="P424" s="19">
        <v>0</v>
      </c>
      <c r="Q424" s="19">
        <v>0</v>
      </c>
      <c r="R424" s="19">
        <v>0</v>
      </c>
      <c r="S424" s="20">
        <v>1.6799999999999999E-2</v>
      </c>
      <c r="T424" s="20">
        <v>2.4199999999999999E-2</v>
      </c>
      <c r="U424" s="21">
        <v>5419</v>
      </c>
      <c r="V424" s="21">
        <v>5417.924</v>
      </c>
      <c r="W424" s="21">
        <v>131.255</v>
      </c>
      <c r="X424" s="6">
        <v>91</v>
      </c>
      <c r="Y424" s="6">
        <v>1314</v>
      </c>
      <c r="Z424" s="5">
        <v>0.43390000000000001</v>
      </c>
      <c r="AA424" s="5">
        <v>0.39729999999999999</v>
      </c>
      <c r="AB424" s="5">
        <v>0.3785</v>
      </c>
      <c r="AC424" s="22">
        <v>19.600000000000001</v>
      </c>
      <c r="AD424" s="23" t="s">
        <v>154</v>
      </c>
      <c r="AE424" s="23">
        <v>2</v>
      </c>
      <c r="AF424" s="24">
        <v>892283078</v>
      </c>
      <c r="AG424" s="25">
        <v>275956.78000000003</v>
      </c>
    </row>
    <row r="425" spans="1:33">
      <c r="A425" s="17">
        <v>123467203</v>
      </c>
      <c r="B425" s="18" t="s">
        <v>94</v>
      </c>
      <c r="C425" s="18" t="s">
        <v>79</v>
      </c>
      <c r="D425" s="19">
        <v>1226464</v>
      </c>
      <c r="E425" s="19">
        <v>1190549.27</v>
      </c>
      <c r="F425" s="19">
        <v>35915</v>
      </c>
      <c r="G425" s="19">
        <v>0</v>
      </c>
      <c r="H425" s="19">
        <v>0</v>
      </c>
      <c r="I425" s="19">
        <v>0</v>
      </c>
      <c r="J425" s="19">
        <v>0</v>
      </c>
      <c r="K425" s="19">
        <v>0</v>
      </c>
      <c r="L425" s="19">
        <v>0</v>
      </c>
      <c r="M425" s="19">
        <v>0</v>
      </c>
      <c r="N425" s="19">
        <v>0</v>
      </c>
      <c r="O425" s="19">
        <v>0</v>
      </c>
      <c r="P425" s="19">
        <v>0</v>
      </c>
      <c r="Q425" s="19">
        <v>0</v>
      </c>
      <c r="R425" s="19">
        <v>0</v>
      </c>
      <c r="S425" s="20">
        <v>1.3599999999999999E-2</v>
      </c>
      <c r="T425" s="20">
        <v>6.1999999999999998E-3</v>
      </c>
      <c r="U425" s="21">
        <v>2217</v>
      </c>
      <c r="V425" s="21">
        <v>2200.4870000000001</v>
      </c>
      <c r="W425" s="21">
        <v>13.558000000000002</v>
      </c>
      <c r="X425" s="6">
        <v>30</v>
      </c>
      <c r="Y425" s="6">
        <v>289</v>
      </c>
      <c r="Z425" s="5">
        <v>0.15</v>
      </c>
      <c r="AA425" s="5">
        <v>0.15</v>
      </c>
      <c r="AB425" s="5">
        <v>0.15</v>
      </c>
      <c r="AC425" s="22">
        <v>19</v>
      </c>
      <c r="AD425" s="23" t="s">
        <v>154</v>
      </c>
      <c r="AE425" s="23">
        <v>3</v>
      </c>
      <c r="AF425" s="24">
        <v>901305451</v>
      </c>
      <c r="AG425" s="25">
        <v>61677.57</v>
      </c>
    </row>
    <row r="426" spans="1:33">
      <c r="A426" s="17">
        <v>125234103</v>
      </c>
      <c r="B426" s="18" t="s">
        <v>287</v>
      </c>
      <c r="C426" s="18" t="s">
        <v>615</v>
      </c>
      <c r="D426" s="19">
        <v>3780372</v>
      </c>
      <c r="E426" s="19">
        <v>3610497.55</v>
      </c>
      <c r="F426" s="19">
        <v>169874</v>
      </c>
      <c r="G426" s="19">
        <v>0</v>
      </c>
      <c r="H426" s="19">
        <v>0</v>
      </c>
      <c r="I426" s="19">
        <v>0</v>
      </c>
      <c r="J426" s="19">
        <v>0</v>
      </c>
      <c r="K426" s="19">
        <v>0</v>
      </c>
      <c r="L426" s="19">
        <v>0</v>
      </c>
      <c r="M426" s="19">
        <v>0</v>
      </c>
      <c r="N426" s="19">
        <v>0</v>
      </c>
      <c r="O426" s="19">
        <v>0</v>
      </c>
      <c r="P426" s="19">
        <v>0</v>
      </c>
      <c r="Q426" s="19">
        <v>0</v>
      </c>
      <c r="R426" s="19">
        <v>0</v>
      </c>
      <c r="S426" s="20">
        <v>9.7000000000000003E-3</v>
      </c>
      <c r="T426" s="20">
        <v>5.3E-3</v>
      </c>
      <c r="U426" s="21">
        <v>4666</v>
      </c>
      <c r="V426" s="21">
        <v>4633.8459999999995</v>
      </c>
      <c r="W426" s="21">
        <v>24.716999999999995</v>
      </c>
      <c r="X426" s="6">
        <v>45</v>
      </c>
      <c r="Y426" s="6">
        <v>333</v>
      </c>
      <c r="Z426" s="5">
        <v>0.18659999999999999</v>
      </c>
      <c r="AA426" s="5">
        <v>0.33710000000000001</v>
      </c>
      <c r="AB426" s="5">
        <v>0.3367</v>
      </c>
      <c r="AC426" s="22">
        <v>21</v>
      </c>
      <c r="AD426" s="23" t="s">
        <v>154</v>
      </c>
      <c r="AE426" s="23">
        <v>3</v>
      </c>
      <c r="AF426" s="24">
        <v>902094506</v>
      </c>
      <c r="AG426" s="25">
        <v>55463.01</v>
      </c>
    </row>
    <row r="427" spans="1:33">
      <c r="A427" s="17">
        <v>122097604</v>
      </c>
      <c r="B427" s="18" t="s">
        <v>382</v>
      </c>
      <c r="C427" s="18" t="s">
        <v>374</v>
      </c>
      <c r="D427" s="19">
        <v>1137546</v>
      </c>
      <c r="E427" s="19">
        <v>1111189.3899999999</v>
      </c>
      <c r="F427" s="19">
        <v>26357</v>
      </c>
      <c r="G427" s="19">
        <v>0</v>
      </c>
      <c r="H427" s="19">
        <v>0</v>
      </c>
      <c r="I427" s="19">
        <v>0</v>
      </c>
      <c r="J427" s="19">
        <v>0</v>
      </c>
      <c r="K427" s="19">
        <v>0</v>
      </c>
      <c r="L427" s="19">
        <v>0</v>
      </c>
      <c r="M427" s="19">
        <v>0</v>
      </c>
      <c r="N427" s="19">
        <v>0</v>
      </c>
      <c r="O427" s="19">
        <v>0</v>
      </c>
      <c r="P427" s="19">
        <v>0</v>
      </c>
      <c r="Q427" s="19">
        <v>0</v>
      </c>
      <c r="R427" s="19">
        <v>0</v>
      </c>
      <c r="S427" s="20">
        <v>1.43E-2</v>
      </c>
      <c r="T427" s="20">
        <v>5.4000000000000003E-3</v>
      </c>
      <c r="U427" s="21">
        <v>1627</v>
      </c>
      <c r="V427" s="21">
        <v>1608.4490000000001</v>
      </c>
      <c r="W427" s="21">
        <v>8.7490000000000006</v>
      </c>
      <c r="X427" s="6">
        <v>23</v>
      </c>
      <c r="Y427" s="6">
        <v>70</v>
      </c>
      <c r="Z427" s="5">
        <v>0.15</v>
      </c>
      <c r="AA427" s="5">
        <v>0.15</v>
      </c>
      <c r="AB427" s="5">
        <v>0.15</v>
      </c>
      <c r="AC427" s="22">
        <v>10.7</v>
      </c>
      <c r="AD427" s="23" t="s">
        <v>154</v>
      </c>
      <c r="AE427" s="23">
        <v>3</v>
      </c>
      <c r="AF427" s="24">
        <v>916943211</v>
      </c>
      <c r="AG427" s="25">
        <v>26073.78</v>
      </c>
    </row>
    <row r="428" spans="1:33">
      <c r="A428" s="17">
        <v>103029902</v>
      </c>
      <c r="B428" s="18" t="s">
        <v>329</v>
      </c>
      <c r="C428" s="18" t="s">
        <v>611</v>
      </c>
      <c r="D428" s="19">
        <v>14094564</v>
      </c>
      <c r="E428" s="19">
        <v>13777128.6</v>
      </c>
      <c r="F428" s="19">
        <v>317435</v>
      </c>
      <c r="G428" s="19">
        <v>0</v>
      </c>
      <c r="H428" s="19">
        <v>0</v>
      </c>
      <c r="I428" s="19">
        <v>0</v>
      </c>
      <c r="J428" s="19">
        <v>0</v>
      </c>
      <c r="K428" s="19">
        <v>0</v>
      </c>
      <c r="L428" s="19">
        <v>0</v>
      </c>
      <c r="M428" s="19">
        <v>0</v>
      </c>
      <c r="N428" s="19">
        <v>0</v>
      </c>
      <c r="O428" s="19">
        <v>0</v>
      </c>
      <c r="P428" s="19">
        <v>0</v>
      </c>
      <c r="Q428" s="19">
        <v>0</v>
      </c>
      <c r="R428" s="19">
        <v>0</v>
      </c>
      <c r="S428" s="20">
        <v>1.1999999999999999E-3</v>
      </c>
      <c r="T428" s="20">
        <v>0.19450000000000001</v>
      </c>
      <c r="U428" s="21">
        <v>5020</v>
      </c>
      <c r="V428" s="21">
        <v>5101.8220000000001</v>
      </c>
      <c r="W428" s="21">
        <v>992.18100000000027</v>
      </c>
      <c r="X428" s="6">
        <v>6</v>
      </c>
      <c r="Y428" s="6">
        <v>2927</v>
      </c>
      <c r="Z428" s="5">
        <v>0.44440000000000002</v>
      </c>
      <c r="AA428" s="5">
        <v>0.58550000000000002</v>
      </c>
      <c r="AB428" s="5">
        <v>0.57650000000000001</v>
      </c>
      <c r="AC428" s="22">
        <v>30.3</v>
      </c>
      <c r="AD428" s="23">
        <v>2</v>
      </c>
      <c r="AE428" s="23">
        <v>2</v>
      </c>
      <c r="AF428" s="24">
        <v>926717591</v>
      </c>
      <c r="AG428" s="25">
        <v>1861814.43</v>
      </c>
    </row>
    <row r="429" spans="1:33">
      <c r="A429" s="17">
        <v>103021752</v>
      </c>
      <c r="B429" s="18" t="s">
        <v>459</v>
      </c>
      <c r="C429" s="18" t="s">
        <v>611</v>
      </c>
      <c r="D429" s="19">
        <v>4589032</v>
      </c>
      <c r="E429" s="19">
        <v>4448569.42</v>
      </c>
      <c r="F429" s="19">
        <v>140463</v>
      </c>
      <c r="G429" s="19">
        <v>0</v>
      </c>
      <c r="H429" s="19">
        <v>0</v>
      </c>
      <c r="I429" s="19">
        <v>0</v>
      </c>
      <c r="J429" s="19">
        <v>0</v>
      </c>
      <c r="K429" s="19">
        <v>0</v>
      </c>
      <c r="L429" s="19">
        <v>0</v>
      </c>
      <c r="M429" s="19">
        <v>0</v>
      </c>
      <c r="N429" s="19">
        <v>0</v>
      </c>
      <c r="O429" s="19">
        <v>0</v>
      </c>
      <c r="P429" s="19">
        <v>0</v>
      </c>
      <c r="Q429" s="19">
        <v>0</v>
      </c>
      <c r="R429" s="19">
        <v>0</v>
      </c>
      <c r="S429" s="20">
        <v>2.1000000000000001E-2</v>
      </c>
      <c r="T429" s="20">
        <v>1.03E-2</v>
      </c>
      <c r="U429" s="21">
        <v>3471</v>
      </c>
      <c r="V429" s="21">
        <v>3481.5279999999998</v>
      </c>
      <c r="W429" s="21">
        <v>35.699000000000005</v>
      </c>
      <c r="X429" s="6">
        <v>73</v>
      </c>
      <c r="Y429" s="6">
        <v>880</v>
      </c>
      <c r="Z429" s="5">
        <v>0.18190000000000001</v>
      </c>
      <c r="AA429" s="5">
        <v>0.37469999999999998</v>
      </c>
      <c r="AB429" s="5">
        <v>0.37269999999999998</v>
      </c>
      <c r="AC429" s="22">
        <v>24.8</v>
      </c>
      <c r="AD429" s="23">
        <v>2</v>
      </c>
      <c r="AE429" s="23">
        <v>3</v>
      </c>
      <c r="AF429" s="24">
        <v>935569268</v>
      </c>
      <c r="AG429" s="25">
        <v>84889.7</v>
      </c>
    </row>
    <row r="430" spans="1:33">
      <c r="A430" s="17">
        <v>112671303</v>
      </c>
      <c r="B430" s="18" t="s">
        <v>49</v>
      </c>
      <c r="C430" s="18" t="s">
        <v>613</v>
      </c>
      <c r="D430" s="19">
        <v>6798350</v>
      </c>
      <c r="E430" s="19">
        <v>6494055.6500000004</v>
      </c>
      <c r="F430" s="19">
        <v>304294</v>
      </c>
      <c r="G430" s="19">
        <v>0</v>
      </c>
      <c r="H430" s="19">
        <v>0</v>
      </c>
      <c r="I430" s="19">
        <v>0</v>
      </c>
      <c r="J430" s="19">
        <v>0</v>
      </c>
      <c r="K430" s="19">
        <v>0</v>
      </c>
      <c r="L430" s="19">
        <v>0</v>
      </c>
      <c r="M430" s="19">
        <v>0</v>
      </c>
      <c r="N430" s="19">
        <v>0</v>
      </c>
      <c r="O430" s="19">
        <v>0</v>
      </c>
      <c r="P430" s="19">
        <v>0</v>
      </c>
      <c r="Q430" s="19">
        <v>0</v>
      </c>
      <c r="R430" s="19">
        <v>0</v>
      </c>
      <c r="S430" s="20">
        <v>1.2699999999999999E-2</v>
      </c>
      <c r="T430" s="20">
        <v>1.9300000000000001E-2</v>
      </c>
      <c r="U430" s="21">
        <v>5958</v>
      </c>
      <c r="V430" s="21">
        <v>5893.4470000000001</v>
      </c>
      <c r="W430" s="21">
        <v>113.636</v>
      </c>
      <c r="X430" s="6">
        <v>75</v>
      </c>
      <c r="Y430" s="6">
        <v>1937</v>
      </c>
      <c r="Z430" s="5">
        <v>0.32879999999999998</v>
      </c>
      <c r="AA430" s="5">
        <v>0.47289999999999999</v>
      </c>
      <c r="AB430" s="5">
        <v>0.4657</v>
      </c>
      <c r="AC430" s="22">
        <v>18.7</v>
      </c>
      <c r="AD430" s="23">
        <v>3</v>
      </c>
      <c r="AE430" s="23">
        <v>3</v>
      </c>
      <c r="AF430" s="24">
        <v>941398224</v>
      </c>
      <c r="AG430" s="25">
        <v>182457.55</v>
      </c>
    </row>
    <row r="431" spans="1:33">
      <c r="A431" s="17">
        <v>103021252</v>
      </c>
      <c r="B431" s="18" t="s">
        <v>457</v>
      </c>
      <c r="C431" s="18" t="s">
        <v>611</v>
      </c>
      <c r="D431" s="19">
        <v>8556675</v>
      </c>
      <c r="E431" s="19">
        <v>8324103.75</v>
      </c>
      <c r="F431" s="19">
        <v>232571</v>
      </c>
      <c r="G431" s="19">
        <v>0</v>
      </c>
      <c r="H431" s="19">
        <v>0</v>
      </c>
      <c r="I431" s="19">
        <v>0</v>
      </c>
      <c r="J431" s="19">
        <v>0</v>
      </c>
      <c r="K431" s="19">
        <v>0</v>
      </c>
      <c r="L431" s="19">
        <v>0</v>
      </c>
      <c r="M431" s="19">
        <v>0</v>
      </c>
      <c r="N431" s="19">
        <v>0</v>
      </c>
      <c r="O431" s="19">
        <v>0</v>
      </c>
      <c r="P431" s="19">
        <v>0</v>
      </c>
      <c r="Q431" s="19">
        <v>0</v>
      </c>
      <c r="R431" s="19">
        <v>0</v>
      </c>
      <c r="S431" s="20">
        <v>1.8E-3</v>
      </c>
      <c r="T431" s="20">
        <v>1.4200000000000001E-2</v>
      </c>
      <c r="U431" s="21">
        <v>4477</v>
      </c>
      <c r="V431" s="21">
        <v>4550.2060000000001</v>
      </c>
      <c r="W431" s="21">
        <v>64.736000000000004</v>
      </c>
      <c r="X431" s="6">
        <v>8</v>
      </c>
      <c r="Y431" s="6">
        <v>743</v>
      </c>
      <c r="Z431" s="5">
        <v>0.29830000000000001</v>
      </c>
      <c r="AA431" s="5">
        <v>0.48099999999999998</v>
      </c>
      <c r="AB431" s="5">
        <v>0.48120000000000002</v>
      </c>
      <c r="AC431" s="22">
        <v>26.9</v>
      </c>
      <c r="AD431" s="23">
        <v>2</v>
      </c>
      <c r="AE431" s="23">
        <v>2</v>
      </c>
      <c r="AF431" s="24">
        <v>942944236</v>
      </c>
      <c r="AG431" s="25">
        <v>131680.34</v>
      </c>
    </row>
    <row r="432" spans="1:33">
      <c r="A432" s="17">
        <v>101631703</v>
      </c>
      <c r="B432" s="18" t="s">
        <v>21</v>
      </c>
      <c r="C432" s="18" t="s">
        <v>567</v>
      </c>
      <c r="D432" s="19">
        <v>10808019</v>
      </c>
      <c r="E432" s="19">
        <v>10567201.029999999</v>
      </c>
      <c r="F432" s="19">
        <v>240818</v>
      </c>
      <c r="G432" s="19">
        <v>0</v>
      </c>
      <c r="H432" s="19">
        <v>0</v>
      </c>
      <c r="I432" s="19">
        <v>0</v>
      </c>
      <c r="J432" s="19">
        <v>0</v>
      </c>
      <c r="K432" s="19">
        <v>0</v>
      </c>
      <c r="L432" s="19">
        <v>0</v>
      </c>
      <c r="M432" s="19">
        <v>0</v>
      </c>
      <c r="N432" s="19">
        <v>0</v>
      </c>
      <c r="O432" s="19">
        <v>0</v>
      </c>
      <c r="P432" s="19">
        <v>0</v>
      </c>
      <c r="Q432" s="19">
        <v>0</v>
      </c>
      <c r="R432" s="19">
        <v>0</v>
      </c>
      <c r="S432" s="20">
        <v>5.1000000000000004E-3</v>
      </c>
      <c r="T432" s="20">
        <v>1.6899999999999998E-2</v>
      </c>
      <c r="U432" s="21">
        <v>4931</v>
      </c>
      <c r="V432" s="21">
        <v>4869.701</v>
      </c>
      <c r="W432" s="21">
        <v>82.071999999999989</v>
      </c>
      <c r="X432" s="6">
        <v>25</v>
      </c>
      <c r="Y432" s="6">
        <v>1150</v>
      </c>
      <c r="Z432" s="5">
        <v>0.57920000000000005</v>
      </c>
      <c r="AA432" s="5">
        <v>0.45219999999999999</v>
      </c>
      <c r="AB432" s="5">
        <v>0.45839999999999997</v>
      </c>
      <c r="AC432" s="22">
        <v>18.899999999999999</v>
      </c>
      <c r="AD432" s="23">
        <v>4</v>
      </c>
      <c r="AE432" s="23">
        <v>3</v>
      </c>
      <c r="AF432" s="24">
        <v>946175479</v>
      </c>
      <c r="AG432" s="25">
        <v>152440.09</v>
      </c>
    </row>
    <row r="433" spans="1:33">
      <c r="A433" s="17">
        <v>122091352</v>
      </c>
      <c r="B433" s="18" t="s">
        <v>376</v>
      </c>
      <c r="C433" s="18" t="s">
        <v>374</v>
      </c>
      <c r="D433" s="19">
        <v>19377579</v>
      </c>
      <c r="E433" s="19">
        <v>18973414.190000001</v>
      </c>
      <c r="F433" s="19">
        <v>404165</v>
      </c>
      <c r="G433" s="19">
        <v>0</v>
      </c>
      <c r="H433" s="19">
        <v>0</v>
      </c>
      <c r="I433" s="19">
        <v>0</v>
      </c>
      <c r="J433" s="19">
        <v>0</v>
      </c>
      <c r="K433" s="19">
        <v>0</v>
      </c>
      <c r="L433" s="19">
        <v>0</v>
      </c>
      <c r="M433" s="19">
        <v>0</v>
      </c>
      <c r="N433" s="19">
        <v>0</v>
      </c>
      <c r="O433" s="19">
        <v>0</v>
      </c>
      <c r="P433" s="19">
        <v>0</v>
      </c>
      <c r="Q433" s="19">
        <v>0</v>
      </c>
      <c r="R433" s="19">
        <v>0</v>
      </c>
      <c r="S433" s="20">
        <v>3.1099999999999999E-2</v>
      </c>
      <c r="T433" s="20">
        <v>3.0300000000000001E-2</v>
      </c>
      <c r="U433" s="21">
        <v>7008</v>
      </c>
      <c r="V433" s="21">
        <v>7039.3680000000004</v>
      </c>
      <c r="W433" s="21">
        <v>213.57800000000003</v>
      </c>
      <c r="X433" s="6">
        <v>219</v>
      </c>
      <c r="Y433" s="6">
        <v>3579</v>
      </c>
      <c r="Z433" s="5">
        <v>0.54920000000000002</v>
      </c>
      <c r="AA433" s="5">
        <v>0.53400000000000003</v>
      </c>
      <c r="AB433" s="5">
        <v>0.5212</v>
      </c>
      <c r="AC433" s="22">
        <v>23.3</v>
      </c>
      <c r="AD433" s="23" t="s">
        <v>154</v>
      </c>
      <c r="AE433" s="23">
        <v>2</v>
      </c>
      <c r="AF433" s="24">
        <v>959287871</v>
      </c>
      <c r="AG433" s="25">
        <v>704777.57</v>
      </c>
    </row>
    <row r="434" spans="1:33">
      <c r="A434" s="17">
        <v>120484903</v>
      </c>
      <c r="B434" s="18" t="s">
        <v>108</v>
      </c>
      <c r="C434" s="18" t="s">
        <v>104</v>
      </c>
      <c r="D434" s="19">
        <v>12914411</v>
      </c>
      <c r="E434" s="19">
        <v>12637746.869999999</v>
      </c>
      <c r="F434" s="19">
        <v>276664</v>
      </c>
      <c r="G434" s="19">
        <v>0</v>
      </c>
      <c r="H434" s="19">
        <v>0</v>
      </c>
      <c r="I434" s="19">
        <v>0</v>
      </c>
      <c r="J434" s="19">
        <v>0</v>
      </c>
      <c r="K434" s="19">
        <v>0</v>
      </c>
      <c r="L434" s="19">
        <v>0</v>
      </c>
      <c r="M434" s="19">
        <v>0</v>
      </c>
      <c r="N434" s="19">
        <v>0</v>
      </c>
      <c r="O434" s="19">
        <v>0</v>
      </c>
      <c r="P434" s="19">
        <v>0</v>
      </c>
      <c r="Q434" s="19">
        <v>0</v>
      </c>
      <c r="R434" s="19">
        <v>0</v>
      </c>
      <c r="S434" s="20">
        <v>5.8999999999999999E-3</v>
      </c>
      <c r="T434" s="20">
        <v>2.7300000000000001E-2</v>
      </c>
      <c r="U434" s="21">
        <v>5670</v>
      </c>
      <c r="V434" s="21">
        <v>5753.5349999999999</v>
      </c>
      <c r="W434" s="21">
        <v>157.06299999999999</v>
      </c>
      <c r="X434" s="6">
        <v>34</v>
      </c>
      <c r="Y434" s="6">
        <v>1484</v>
      </c>
      <c r="Z434" s="5">
        <v>0.53159999999999996</v>
      </c>
      <c r="AA434" s="5">
        <v>0.45180000000000003</v>
      </c>
      <c r="AB434" s="5">
        <v>0.45400000000000001</v>
      </c>
      <c r="AC434" s="22">
        <v>19</v>
      </c>
      <c r="AD434" s="23">
        <v>3</v>
      </c>
      <c r="AE434" s="23">
        <v>2</v>
      </c>
      <c r="AF434" s="24">
        <v>974903731</v>
      </c>
      <c r="AG434" s="25">
        <v>303818.96999999997</v>
      </c>
    </row>
    <row r="435" spans="1:33">
      <c r="A435" s="17">
        <v>119357402</v>
      </c>
      <c r="B435" s="18" t="s">
        <v>434</v>
      </c>
      <c r="C435" s="18" t="s">
        <v>527</v>
      </c>
      <c r="D435" s="19">
        <v>37404188</v>
      </c>
      <c r="E435" s="19">
        <v>36628866.789999999</v>
      </c>
      <c r="F435" s="19">
        <v>775321</v>
      </c>
      <c r="G435" s="19">
        <v>0</v>
      </c>
      <c r="H435" s="19">
        <v>0</v>
      </c>
      <c r="I435" s="19">
        <v>0</v>
      </c>
      <c r="J435" s="19">
        <v>0</v>
      </c>
      <c r="K435" s="19">
        <v>0</v>
      </c>
      <c r="L435" s="19">
        <v>0</v>
      </c>
      <c r="M435" s="19">
        <v>0</v>
      </c>
      <c r="N435" s="19">
        <v>0</v>
      </c>
      <c r="O435" s="19">
        <v>0</v>
      </c>
      <c r="P435" s="19">
        <v>0</v>
      </c>
      <c r="Q435" s="19">
        <v>0</v>
      </c>
      <c r="R435" s="19">
        <v>0</v>
      </c>
      <c r="S435" s="20">
        <v>7.2099999999999997E-2</v>
      </c>
      <c r="T435" s="20">
        <v>1.7999999999999999E-2</v>
      </c>
      <c r="U435" s="21">
        <v>9822</v>
      </c>
      <c r="V435" s="21">
        <v>9741.7139999999999</v>
      </c>
      <c r="W435" s="21">
        <v>175.75400000000005</v>
      </c>
      <c r="X435" s="6">
        <v>702</v>
      </c>
      <c r="Y435" s="6">
        <v>6310</v>
      </c>
      <c r="Z435" s="5">
        <v>0.63849999999999996</v>
      </c>
      <c r="AA435" s="5">
        <v>0.73089999999999999</v>
      </c>
      <c r="AB435" s="5">
        <v>0.68469999999999998</v>
      </c>
      <c r="AC435" s="22">
        <v>23.5</v>
      </c>
      <c r="AD435" s="23">
        <v>3</v>
      </c>
      <c r="AE435" s="23">
        <v>2</v>
      </c>
      <c r="AF435" s="24">
        <v>994482125</v>
      </c>
      <c r="AG435" s="25">
        <v>286900.84000000003</v>
      </c>
    </row>
    <row r="436" spans="1:33">
      <c r="A436" s="17">
        <v>103026902</v>
      </c>
      <c r="B436" s="18" t="s">
        <v>472</v>
      </c>
      <c r="C436" s="18" t="s">
        <v>611</v>
      </c>
      <c r="D436" s="19">
        <v>5661086</v>
      </c>
      <c r="E436" s="19">
        <v>5483939.1900000004</v>
      </c>
      <c r="F436" s="19">
        <v>177147</v>
      </c>
      <c r="G436" s="19">
        <v>0</v>
      </c>
      <c r="H436" s="19">
        <v>0</v>
      </c>
      <c r="I436" s="19">
        <v>0</v>
      </c>
      <c r="J436" s="19">
        <v>0</v>
      </c>
      <c r="K436" s="19">
        <v>0</v>
      </c>
      <c r="L436" s="19">
        <v>0</v>
      </c>
      <c r="M436" s="19">
        <v>0</v>
      </c>
      <c r="N436" s="19">
        <v>0</v>
      </c>
      <c r="O436" s="19">
        <v>0</v>
      </c>
      <c r="P436" s="19">
        <v>0</v>
      </c>
      <c r="Q436" s="19">
        <v>0</v>
      </c>
      <c r="R436" s="19">
        <v>0</v>
      </c>
      <c r="S436" s="20">
        <v>8.6E-3</v>
      </c>
      <c r="T436" s="20">
        <v>1.8800000000000001E-2</v>
      </c>
      <c r="U436" s="21">
        <v>4234</v>
      </c>
      <c r="V436" s="21">
        <v>4301.0950000000003</v>
      </c>
      <c r="W436" s="21">
        <v>80.655999999999992</v>
      </c>
      <c r="X436" s="6">
        <v>37</v>
      </c>
      <c r="Y436" s="6">
        <v>1180</v>
      </c>
      <c r="Z436" s="5">
        <v>0.16950000000000001</v>
      </c>
      <c r="AA436" s="5">
        <v>0.38739999999999997</v>
      </c>
      <c r="AB436" s="5">
        <v>0.39179999999999998</v>
      </c>
      <c r="AC436" s="22">
        <v>24</v>
      </c>
      <c r="AD436" s="23">
        <v>2</v>
      </c>
      <c r="AE436" s="23">
        <v>2</v>
      </c>
      <c r="AF436" s="24">
        <v>1013139800</v>
      </c>
      <c r="AG436" s="25">
        <v>152463.9</v>
      </c>
    </row>
    <row r="437" spans="1:33">
      <c r="A437" s="17">
        <v>114069103</v>
      </c>
      <c r="B437" s="18" t="s">
        <v>151</v>
      </c>
      <c r="C437" s="18" t="s">
        <v>609</v>
      </c>
      <c r="D437" s="19">
        <v>6825124</v>
      </c>
      <c r="E437" s="19">
        <v>6526096.5899999999</v>
      </c>
      <c r="F437" s="19">
        <v>299027</v>
      </c>
      <c r="G437" s="19">
        <v>0</v>
      </c>
      <c r="H437" s="19">
        <v>0</v>
      </c>
      <c r="I437" s="19">
        <v>0</v>
      </c>
      <c r="J437" s="19">
        <v>0</v>
      </c>
      <c r="K437" s="19">
        <v>0</v>
      </c>
      <c r="L437" s="19">
        <v>0</v>
      </c>
      <c r="M437" s="19">
        <v>0</v>
      </c>
      <c r="N437" s="19">
        <v>0</v>
      </c>
      <c r="O437" s="19">
        <v>0</v>
      </c>
      <c r="P437" s="19">
        <v>0</v>
      </c>
      <c r="Q437" s="19">
        <v>0</v>
      </c>
      <c r="R437" s="19">
        <v>0</v>
      </c>
      <c r="S437" s="20">
        <v>2.46E-2</v>
      </c>
      <c r="T437" s="20">
        <v>1.6299999999999999E-2</v>
      </c>
      <c r="U437" s="21">
        <v>6023</v>
      </c>
      <c r="V437" s="21">
        <v>5937.4489999999996</v>
      </c>
      <c r="W437" s="21">
        <v>96.649000000000001</v>
      </c>
      <c r="X437" s="6">
        <v>146</v>
      </c>
      <c r="Y437" s="6">
        <v>1296</v>
      </c>
      <c r="Z437" s="5">
        <v>0.2828</v>
      </c>
      <c r="AA437" s="5">
        <v>0.4597</v>
      </c>
      <c r="AB437" s="5">
        <v>0.45290000000000002</v>
      </c>
      <c r="AC437" s="22">
        <v>22.2</v>
      </c>
      <c r="AD437" s="23">
        <v>3</v>
      </c>
      <c r="AE437" s="23">
        <v>2</v>
      </c>
      <c r="AF437" s="24">
        <v>1019498388</v>
      </c>
      <c r="AG437" s="25">
        <v>146179.88</v>
      </c>
    </row>
    <row r="438" spans="1:33">
      <c r="A438" s="17">
        <v>128030852</v>
      </c>
      <c r="B438" s="18" t="s">
        <v>330</v>
      </c>
      <c r="C438" s="18" t="s">
        <v>569</v>
      </c>
      <c r="D438" s="19">
        <v>28492036</v>
      </c>
      <c r="E438" s="19">
        <v>28096878.059999999</v>
      </c>
      <c r="F438" s="19">
        <v>395158</v>
      </c>
      <c r="G438" s="19">
        <v>0</v>
      </c>
      <c r="H438" s="19">
        <v>0</v>
      </c>
      <c r="I438" s="19">
        <v>0</v>
      </c>
      <c r="J438" s="19">
        <v>0</v>
      </c>
      <c r="K438" s="19">
        <v>0</v>
      </c>
      <c r="L438" s="19">
        <v>0</v>
      </c>
      <c r="M438" s="19">
        <v>0</v>
      </c>
      <c r="N438" s="19">
        <v>0</v>
      </c>
      <c r="O438" s="19">
        <v>0</v>
      </c>
      <c r="P438" s="19">
        <v>0</v>
      </c>
      <c r="Q438" s="19">
        <v>0</v>
      </c>
      <c r="R438" s="19">
        <v>0</v>
      </c>
      <c r="S438" s="20">
        <v>2.0000000000000001E-4</v>
      </c>
      <c r="T438" s="20">
        <v>2.06E-2</v>
      </c>
      <c r="U438" s="21">
        <v>5517</v>
      </c>
      <c r="V438" s="21">
        <v>5638.11</v>
      </c>
      <c r="W438" s="21">
        <v>116.20200000000001</v>
      </c>
      <c r="X438" s="6">
        <v>1</v>
      </c>
      <c r="Y438" s="6">
        <v>2527</v>
      </c>
      <c r="Z438" s="5">
        <v>0.70860000000000001</v>
      </c>
      <c r="AA438" s="5">
        <v>0.66320000000000001</v>
      </c>
      <c r="AB438" s="5">
        <v>0.60519999999999996</v>
      </c>
      <c r="AC438" s="22">
        <v>19.8</v>
      </c>
      <c r="AD438" s="23">
        <v>6</v>
      </c>
      <c r="AE438" s="23">
        <v>2</v>
      </c>
      <c r="AF438" s="24">
        <v>1049710426</v>
      </c>
      <c r="AG438" s="25">
        <v>243649.56</v>
      </c>
    </row>
    <row r="439" spans="1:33">
      <c r="A439" s="17">
        <v>112671603</v>
      </c>
      <c r="B439" s="18" t="s">
        <v>50</v>
      </c>
      <c r="C439" s="18" t="s">
        <v>613</v>
      </c>
      <c r="D439" s="19">
        <v>8209910</v>
      </c>
      <c r="E439" s="19">
        <v>7886770.0199999996</v>
      </c>
      <c r="F439" s="19">
        <v>323140</v>
      </c>
      <c r="G439" s="19">
        <v>0</v>
      </c>
      <c r="H439" s="19">
        <v>0</v>
      </c>
      <c r="I439" s="19">
        <v>0</v>
      </c>
      <c r="J439" s="19">
        <v>0</v>
      </c>
      <c r="K439" s="19">
        <v>0</v>
      </c>
      <c r="L439" s="19">
        <v>0</v>
      </c>
      <c r="M439" s="19">
        <v>0</v>
      </c>
      <c r="N439" s="19">
        <v>0</v>
      </c>
      <c r="O439" s="19">
        <v>0</v>
      </c>
      <c r="P439" s="19">
        <v>0</v>
      </c>
      <c r="Q439" s="19">
        <v>0</v>
      </c>
      <c r="R439" s="19">
        <v>0</v>
      </c>
      <c r="S439" s="20">
        <v>1.7100000000000001E-2</v>
      </c>
      <c r="T439" s="20">
        <v>1.6299999999999999E-2</v>
      </c>
      <c r="U439" s="21">
        <v>6307</v>
      </c>
      <c r="V439" s="21">
        <v>6245.4170000000004</v>
      </c>
      <c r="W439" s="21">
        <v>101.96600000000001</v>
      </c>
      <c r="X439" s="6">
        <v>107</v>
      </c>
      <c r="Y439" s="6">
        <v>1563</v>
      </c>
      <c r="Z439" s="5">
        <v>0.41320000000000001</v>
      </c>
      <c r="AA439" s="5">
        <v>0.47440000000000004</v>
      </c>
      <c r="AB439" s="5">
        <v>0.47149999999999997</v>
      </c>
      <c r="AC439" s="22">
        <v>22.7</v>
      </c>
      <c r="AD439" s="23">
        <v>3</v>
      </c>
      <c r="AE439" s="23">
        <v>2</v>
      </c>
      <c r="AF439" s="24">
        <v>1083247249</v>
      </c>
      <c r="AG439" s="25">
        <v>191342.77</v>
      </c>
    </row>
    <row r="440" spans="1:33">
      <c r="A440" s="17">
        <v>123461302</v>
      </c>
      <c r="B440" s="18" t="s">
        <v>81</v>
      </c>
      <c r="C440" s="18" t="s">
        <v>79</v>
      </c>
      <c r="D440" s="19">
        <v>4333766</v>
      </c>
      <c r="E440" s="19">
        <v>4177333.95</v>
      </c>
      <c r="F440" s="19">
        <v>156432</v>
      </c>
      <c r="G440" s="19">
        <v>0</v>
      </c>
      <c r="H440" s="19">
        <v>0</v>
      </c>
      <c r="I440" s="19">
        <v>0</v>
      </c>
      <c r="J440" s="19">
        <v>0</v>
      </c>
      <c r="K440" s="19">
        <v>0</v>
      </c>
      <c r="L440" s="19">
        <v>0</v>
      </c>
      <c r="M440" s="19">
        <v>0</v>
      </c>
      <c r="N440" s="19">
        <v>0</v>
      </c>
      <c r="O440" s="19">
        <v>0</v>
      </c>
      <c r="P440" s="19">
        <v>0</v>
      </c>
      <c r="Q440" s="19">
        <v>0</v>
      </c>
      <c r="R440" s="19">
        <v>0</v>
      </c>
      <c r="S440" s="20">
        <v>1.54E-2</v>
      </c>
      <c r="T440" s="20">
        <v>1.26E-2</v>
      </c>
      <c r="U440" s="21">
        <v>4552</v>
      </c>
      <c r="V440" s="21">
        <v>4557.4660000000003</v>
      </c>
      <c r="W440" s="21">
        <v>57.293000000000006</v>
      </c>
      <c r="X440" s="6">
        <v>70</v>
      </c>
      <c r="Y440" s="6">
        <v>830</v>
      </c>
      <c r="Z440" s="5">
        <v>0.15579999999999999</v>
      </c>
      <c r="AA440" s="5">
        <v>0.31819999999999998</v>
      </c>
      <c r="AB440" s="5">
        <v>0.28520000000000001</v>
      </c>
      <c r="AC440" s="22">
        <v>28</v>
      </c>
      <c r="AD440" s="23" t="s">
        <v>154</v>
      </c>
      <c r="AE440" s="23">
        <v>2</v>
      </c>
      <c r="AF440" s="24">
        <v>1095020471</v>
      </c>
      <c r="AG440" s="25">
        <v>119448.77</v>
      </c>
    </row>
    <row r="441" spans="1:33">
      <c r="A441" s="17">
        <v>104101252</v>
      </c>
      <c r="B441" s="18" t="s">
        <v>387</v>
      </c>
      <c r="C441" s="18" t="s">
        <v>426</v>
      </c>
      <c r="D441" s="19">
        <v>24290167</v>
      </c>
      <c r="E441" s="19">
        <v>23811450.48</v>
      </c>
      <c r="F441" s="19">
        <v>478717</v>
      </c>
      <c r="G441" s="19">
        <v>0</v>
      </c>
      <c r="H441" s="19">
        <v>0</v>
      </c>
      <c r="I441" s="19">
        <v>0</v>
      </c>
      <c r="J441" s="19">
        <v>0</v>
      </c>
      <c r="K441" s="19">
        <v>0</v>
      </c>
      <c r="L441" s="19">
        <v>0</v>
      </c>
      <c r="M441" s="19">
        <v>0</v>
      </c>
      <c r="N441" s="19">
        <v>0</v>
      </c>
      <c r="O441" s="19">
        <v>0</v>
      </c>
      <c r="P441" s="19">
        <v>0</v>
      </c>
      <c r="Q441" s="19">
        <v>0</v>
      </c>
      <c r="R441" s="19">
        <v>0</v>
      </c>
      <c r="S441" s="20">
        <v>2.8999999999999998E-3</v>
      </c>
      <c r="T441" s="20">
        <v>2.6100000000000002E-2</v>
      </c>
      <c r="U441" s="21">
        <v>7395</v>
      </c>
      <c r="V441" s="21">
        <v>7504.2340000000004</v>
      </c>
      <c r="W441" s="21">
        <v>195.91399999999996</v>
      </c>
      <c r="X441" s="6">
        <v>22</v>
      </c>
      <c r="Y441" s="6">
        <v>2377</v>
      </c>
      <c r="Z441" s="5">
        <v>0.61780000000000002</v>
      </c>
      <c r="AA441" s="5">
        <v>0.59940000000000004</v>
      </c>
      <c r="AB441" s="5">
        <v>0.6008</v>
      </c>
      <c r="AC441" s="22">
        <v>16.100000000000001</v>
      </c>
      <c r="AD441" s="23">
        <v>4</v>
      </c>
      <c r="AE441" s="23">
        <v>2</v>
      </c>
      <c r="AF441" s="24">
        <v>1106971954</v>
      </c>
      <c r="AG441" s="25">
        <v>311882.33</v>
      </c>
    </row>
    <row r="442" spans="1:33">
      <c r="A442" s="17">
        <v>118403302</v>
      </c>
      <c r="B442" s="18" t="s">
        <v>217</v>
      </c>
      <c r="C442" s="18" t="s">
        <v>565</v>
      </c>
      <c r="D442" s="19">
        <v>34009103</v>
      </c>
      <c r="E442" s="19">
        <v>32278090.890000001</v>
      </c>
      <c r="F442" s="19">
        <v>731012</v>
      </c>
      <c r="G442" s="19">
        <v>0</v>
      </c>
      <c r="H442" s="19">
        <v>0</v>
      </c>
      <c r="I442" s="19">
        <v>0</v>
      </c>
      <c r="J442" s="19">
        <v>0</v>
      </c>
      <c r="K442" s="19">
        <v>0</v>
      </c>
      <c r="L442" s="19">
        <v>0</v>
      </c>
      <c r="M442" s="19">
        <v>0</v>
      </c>
      <c r="N442" s="19">
        <v>0</v>
      </c>
      <c r="O442" s="19">
        <v>0</v>
      </c>
      <c r="P442" s="19">
        <v>1000000</v>
      </c>
      <c r="Q442" s="19">
        <v>0</v>
      </c>
      <c r="R442" s="19">
        <v>0</v>
      </c>
      <c r="S442" s="20">
        <v>0.11</v>
      </c>
      <c r="T442" s="20">
        <v>1.9599999999999999E-2</v>
      </c>
      <c r="U442" s="21">
        <v>10494</v>
      </c>
      <c r="V442" s="21">
        <v>10476.859</v>
      </c>
      <c r="W442" s="21">
        <v>205.55399999999997</v>
      </c>
      <c r="X442" s="6">
        <v>1152</v>
      </c>
      <c r="Y442" s="6">
        <v>6964</v>
      </c>
      <c r="Z442" s="5">
        <v>0.59109999999999996</v>
      </c>
      <c r="AA442" s="5">
        <v>0.64500000000000002</v>
      </c>
      <c r="AB442" s="5">
        <v>0.66020000000000001</v>
      </c>
      <c r="AC442" s="22">
        <v>13.6</v>
      </c>
      <c r="AD442" s="23">
        <v>3</v>
      </c>
      <c r="AE442" s="23">
        <v>2</v>
      </c>
      <c r="AF442" s="24">
        <v>1138194620</v>
      </c>
      <c r="AG442" s="25">
        <v>264730.53000000003</v>
      </c>
    </row>
    <row r="443" spans="1:33">
      <c r="A443" s="17">
        <v>101636503</v>
      </c>
      <c r="B443" s="18" t="s">
        <v>25</v>
      </c>
      <c r="C443" s="18" t="s">
        <v>567</v>
      </c>
      <c r="D443" s="19">
        <v>5166937</v>
      </c>
      <c r="E443" s="19">
        <v>4989324.82</v>
      </c>
      <c r="F443" s="19">
        <v>177612</v>
      </c>
      <c r="G443" s="19">
        <v>0</v>
      </c>
      <c r="H443" s="19">
        <v>0</v>
      </c>
      <c r="I443" s="19">
        <v>0</v>
      </c>
      <c r="J443" s="19">
        <v>0</v>
      </c>
      <c r="K443" s="19">
        <v>0</v>
      </c>
      <c r="L443" s="19">
        <v>0</v>
      </c>
      <c r="M443" s="19">
        <v>0</v>
      </c>
      <c r="N443" s="19">
        <v>0</v>
      </c>
      <c r="O443" s="19">
        <v>0</v>
      </c>
      <c r="P443" s="19">
        <v>0</v>
      </c>
      <c r="Q443" s="19">
        <v>0</v>
      </c>
      <c r="R443" s="19">
        <v>0</v>
      </c>
      <c r="S443" s="20">
        <v>1.9E-3</v>
      </c>
      <c r="T443" s="20">
        <v>1.15E-2</v>
      </c>
      <c r="U443" s="21">
        <v>4304</v>
      </c>
      <c r="V443" s="21">
        <v>4286.4629999999997</v>
      </c>
      <c r="W443" s="21">
        <v>49.499000000000009</v>
      </c>
      <c r="X443" s="6">
        <v>8</v>
      </c>
      <c r="Y443" s="6">
        <v>138</v>
      </c>
      <c r="Z443" s="5">
        <v>0.31659999999999999</v>
      </c>
      <c r="AA443" s="5">
        <v>0.3821</v>
      </c>
      <c r="AB443" s="5">
        <v>0.39029999999999998</v>
      </c>
      <c r="AC443" s="22">
        <v>18.100000000000001</v>
      </c>
      <c r="AD443" s="23">
        <v>4</v>
      </c>
      <c r="AE443" s="23">
        <v>3</v>
      </c>
      <c r="AF443" s="24">
        <v>1138655143</v>
      </c>
      <c r="AG443" s="25">
        <v>62805.5</v>
      </c>
    </row>
    <row r="444" spans="1:33">
      <c r="A444" s="17">
        <v>124157203</v>
      </c>
      <c r="B444" s="18" t="s">
        <v>245</v>
      </c>
      <c r="C444" s="18" t="s">
        <v>588</v>
      </c>
      <c r="D444" s="19">
        <v>4207249</v>
      </c>
      <c r="E444" s="19">
        <v>4145835.44</v>
      </c>
      <c r="F444" s="19">
        <v>61414</v>
      </c>
      <c r="G444" s="19">
        <v>0</v>
      </c>
      <c r="H444" s="19">
        <v>0</v>
      </c>
      <c r="I444" s="19">
        <v>0</v>
      </c>
      <c r="J444" s="19">
        <v>0</v>
      </c>
      <c r="K444" s="19">
        <v>0</v>
      </c>
      <c r="L444" s="19">
        <v>0</v>
      </c>
      <c r="M444" s="19">
        <v>0</v>
      </c>
      <c r="N444" s="19">
        <v>0</v>
      </c>
      <c r="O444" s="19">
        <v>0</v>
      </c>
      <c r="P444" s="19">
        <v>0</v>
      </c>
      <c r="Q444" s="19">
        <v>0</v>
      </c>
      <c r="R444" s="19">
        <v>0</v>
      </c>
      <c r="S444" s="20">
        <v>2.41E-2</v>
      </c>
      <c r="T444" s="20">
        <v>9.0700000000000003E-2</v>
      </c>
      <c r="U444" s="21">
        <v>3791</v>
      </c>
      <c r="V444" s="21">
        <v>3773.924</v>
      </c>
      <c r="W444" s="21">
        <v>342.1280000000001</v>
      </c>
      <c r="X444" s="6">
        <v>91</v>
      </c>
      <c r="Y444" s="6">
        <v>632</v>
      </c>
      <c r="Z444" s="5">
        <v>0.2266</v>
      </c>
      <c r="AA444" s="5">
        <v>0.15</v>
      </c>
      <c r="AB444" s="5">
        <v>0.15</v>
      </c>
      <c r="AC444" s="22">
        <v>21.4</v>
      </c>
      <c r="AD444" s="23">
        <v>3</v>
      </c>
      <c r="AE444" s="23">
        <v>3</v>
      </c>
      <c r="AF444" s="24">
        <v>1144973645</v>
      </c>
      <c r="AG444" s="25">
        <v>1217531.55</v>
      </c>
    </row>
    <row r="445" spans="1:33">
      <c r="A445" s="17">
        <v>103021003</v>
      </c>
      <c r="B445" s="18" t="s">
        <v>475</v>
      </c>
      <c r="C445" s="18" t="s">
        <v>611</v>
      </c>
      <c r="D445" s="19">
        <v>4761701</v>
      </c>
      <c r="E445" s="19">
        <v>4544911.54</v>
      </c>
      <c r="F445" s="19">
        <v>216789</v>
      </c>
      <c r="G445" s="19">
        <v>0</v>
      </c>
      <c r="H445" s="19">
        <v>0</v>
      </c>
      <c r="I445" s="19">
        <v>0</v>
      </c>
      <c r="J445" s="19">
        <v>0</v>
      </c>
      <c r="K445" s="19">
        <v>0</v>
      </c>
      <c r="L445" s="19">
        <v>0</v>
      </c>
      <c r="M445" s="19">
        <v>0</v>
      </c>
      <c r="N445" s="19">
        <v>0</v>
      </c>
      <c r="O445" s="19">
        <v>0</v>
      </c>
      <c r="P445" s="19">
        <v>0</v>
      </c>
      <c r="Q445" s="19">
        <v>0</v>
      </c>
      <c r="R445" s="19">
        <v>0</v>
      </c>
      <c r="S445" s="20">
        <v>1.8E-3</v>
      </c>
      <c r="T445" s="20">
        <v>1.0200000000000001E-2</v>
      </c>
      <c r="U445" s="21">
        <v>4623</v>
      </c>
      <c r="V445" s="21">
        <v>4553.3109999999997</v>
      </c>
      <c r="W445" s="21">
        <v>46.402999999999999</v>
      </c>
      <c r="X445" s="6">
        <v>8</v>
      </c>
      <c r="Y445" s="6">
        <v>237</v>
      </c>
      <c r="Z445" s="5">
        <v>0.3448</v>
      </c>
      <c r="AA445" s="5">
        <v>0.43419999999999997</v>
      </c>
      <c r="AB445" s="5">
        <v>0.42920000000000003</v>
      </c>
      <c r="AC445" s="22">
        <v>26.3</v>
      </c>
      <c r="AD445" s="23">
        <v>2</v>
      </c>
      <c r="AE445" s="23">
        <v>3</v>
      </c>
      <c r="AF445" s="24">
        <v>1154512581</v>
      </c>
      <c r="AG445" s="25">
        <v>59779.21</v>
      </c>
    </row>
    <row r="446" spans="1:33">
      <c r="A446" s="17">
        <v>124158503</v>
      </c>
      <c r="B446" s="18" t="s">
        <v>247</v>
      </c>
      <c r="C446" s="18" t="s">
        <v>588</v>
      </c>
      <c r="D446" s="19">
        <v>3006033</v>
      </c>
      <c r="E446" s="19">
        <v>2940018.37</v>
      </c>
      <c r="F446" s="19">
        <v>66015</v>
      </c>
      <c r="G446" s="19">
        <v>0</v>
      </c>
      <c r="H446" s="19">
        <v>0</v>
      </c>
      <c r="I446" s="19">
        <v>0</v>
      </c>
      <c r="J446" s="19">
        <v>0</v>
      </c>
      <c r="K446" s="19">
        <v>0</v>
      </c>
      <c r="L446" s="19">
        <v>0</v>
      </c>
      <c r="M446" s="19">
        <v>0</v>
      </c>
      <c r="N446" s="19">
        <v>0</v>
      </c>
      <c r="O446" s="19">
        <v>0</v>
      </c>
      <c r="P446" s="19">
        <v>0</v>
      </c>
      <c r="Q446" s="19">
        <v>0</v>
      </c>
      <c r="R446" s="19">
        <v>0</v>
      </c>
      <c r="S446" s="20">
        <v>1.1299999999999999E-2</v>
      </c>
      <c r="T446" s="20">
        <v>1.04E-2</v>
      </c>
      <c r="U446" s="21">
        <v>4075</v>
      </c>
      <c r="V446" s="21">
        <v>4067.835</v>
      </c>
      <c r="W446" s="21">
        <v>42.314999999999998</v>
      </c>
      <c r="X446" s="6">
        <v>46</v>
      </c>
      <c r="Y446" s="6">
        <v>167</v>
      </c>
      <c r="Z446" s="5">
        <v>0.16969999999999999</v>
      </c>
      <c r="AA446" s="5">
        <v>0.15</v>
      </c>
      <c r="AB446" s="5">
        <v>0.15</v>
      </c>
      <c r="AC446" s="22">
        <v>17.100000000000001</v>
      </c>
      <c r="AD446" s="23">
        <v>3</v>
      </c>
      <c r="AE446" s="23">
        <v>3</v>
      </c>
      <c r="AF446" s="24">
        <v>1155592846</v>
      </c>
      <c r="AG446" s="25">
        <v>94953.11</v>
      </c>
    </row>
    <row r="447" spans="1:33">
      <c r="A447" s="17">
        <v>107653802</v>
      </c>
      <c r="B447" s="18" t="s">
        <v>38</v>
      </c>
      <c r="C447" s="18" t="s">
        <v>549</v>
      </c>
      <c r="D447" s="19">
        <v>17024441</v>
      </c>
      <c r="E447" s="19">
        <v>16703899</v>
      </c>
      <c r="F447" s="19">
        <v>320542</v>
      </c>
      <c r="G447" s="19">
        <v>0</v>
      </c>
      <c r="H447" s="19">
        <v>0</v>
      </c>
      <c r="I447" s="19">
        <v>0</v>
      </c>
      <c r="J447" s="19">
        <v>0</v>
      </c>
      <c r="K447" s="19">
        <v>0</v>
      </c>
      <c r="L447" s="19">
        <v>0</v>
      </c>
      <c r="M447" s="19">
        <v>0</v>
      </c>
      <c r="N447" s="19">
        <v>0</v>
      </c>
      <c r="O447" s="19">
        <v>0</v>
      </c>
      <c r="P447" s="19">
        <v>0</v>
      </c>
      <c r="Q447" s="19">
        <v>0</v>
      </c>
      <c r="R447" s="19">
        <v>0</v>
      </c>
      <c r="S447" s="20">
        <v>1.1000000000000001E-3</v>
      </c>
      <c r="T447" s="20">
        <v>2.5499999999999998E-2</v>
      </c>
      <c r="U447" s="21">
        <v>6182</v>
      </c>
      <c r="V447" s="21">
        <v>6242.11</v>
      </c>
      <c r="W447" s="21">
        <v>159.35800000000003</v>
      </c>
      <c r="X447" s="6">
        <v>7</v>
      </c>
      <c r="Y447" s="6">
        <v>1381</v>
      </c>
      <c r="Z447" s="5">
        <v>0.52339999999999998</v>
      </c>
      <c r="AA447" s="5">
        <v>0.48010000000000003</v>
      </c>
      <c r="AB447" s="5">
        <v>0.47620000000000001</v>
      </c>
      <c r="AC447" s="22">
        <v>16.600000000000001</v>
      </c>
      <c r="AD447" s="23">
        <v>3</v>
      </c>
      <c r="AE447" s="23">
        <v>2</v>
      </c>
      <c r="AF447" s="24">
        <v>1157671006</v>
      </c>
      <c r="AG447" s="25">
        <v>228898.34</v>
      </c>
    </row>
    <row r="448" spans="1:33">
      <c r="A448" s="17">
        <v>113364002</v>
      </c>
      <c r="B448" s="18" t="s">
        <v>427</v>
      </c>
      <c r="C448" s="18" t="s">
        <v>428</v>
      </c>
      <c r="D448" s="19">
        <v>54092257</v>
      </c>
      <c r="E448" s="19">
        <v>50822920.630000003</v>
      </c>
      <c r="F448" s="19">
        <v>858695</v>
      </c>
      <c r="G448" s="19">
        <v>2410641</v>
      </c>
      <c r="H448" s="19">
        <v>0</v>
      </c>
      <c r="I448" s="19">
        <v>0</v>
      </c>
      <c r="J448" s="19">
        <v>0</v>
      </c>
      <c r="K448" s="19">
        <v>0</v>
      </c>
      <c r="L448" s="19">
        <v>0</v>
      </c>
      <c r="M448" s="19">
        <v>0</v>
      </c>
      <c r="N448" s="19">
        <v>0</v>
      </c>
      <c r="O448" s="19">
        <v>0</v>
      </c>
      <c r="P448" s="19">
        <v>0</v>
      </c>
      <c r="Q448" s="19">
        <v>0</v>
      </c>
      <c r="R448" s="19">
        <v>0</v>
      </c>
      <c r="S448" s="20">
        <v>0.17460000000000001</v>
      </c>
      <c r="T448" s="20">
        <v>3.0700000000000002E-2</v>
      </c>
      <c r="U448" s="21">
        <v>11156</v>
      </c>
      <c r="V448" s="21">
        <v>11205.706</v>
      </c>
      <c r="W448" s="21">
        <v>344.32400000000001</v>
      </c>
      <c r="X448" s="6">
        <v>1956</v>
      </c>
      <c r="Y448" s="6">
        <v>9043</v>
      </c>
      <c r="Z448" s="5">
        <v>0.59330000000000005</v>
      </c>
      <c r="AA448" s="5">
        <v>0.7127</v>
      </c>
      <c r="AB448" s="5">
        <v>0.70509999999999995</v>
      </c>
      <c r="AC448" s="22">
        <v>24.4</v>
      </c>
      <c r="AD448" s="23">
        <v>3</v>
      </c>
      <c r="AE448" s="23">
        <v>2</v>
      </c>
      <c r="AF448" s="24">
        <v>1158359517</v>
      </c>
      <c r="AG448" s="25">
        <v>582871.31000000006</v>
      </c>
    </row>
    <row r="449" spans="1:33">
      <c r="A449" s="17">
        <v>123466103</v>
      </c>
      <c r="B449" s="18" t="s">
        <v>90</v>
      </c>
      <c r="C449" s="18" t="s">
        <v>79</v>
      </c>
      <c r="D449" s="19">
        <v>5849033</v>
      </c>
      <c r="E449" s="19">
        <v>5577707.7199999997</v>
      </c>
      <c r="F449" s="19">
        <v>271325</v>
      </c>
      <c r="G449" s="19">
        <v>0</v>
      </c>
      <c r="H449" s="19">
        <v>0</v>
      </c>
      <c r="I449" s="19">
        <v>0</v>
      </c>
      <c r="J449" s="19">
        <v>0</v>
      </c>
      <c r="K449" s="19">
        <v>0</v>
      </c>
      <c r="L449" s="19">
        <v>0</v>
      </c>
      <c r="M449" s="19">
        <v>0</v>
      </c>
      <c r="N449" s="19">
        <v>0</v>
      </c>
      <c r="O449" s="19">
        <v>0</v>
      </c>
      <c r="P449" s="19">
        <v>0</v>
      </c>
      <c r="Q449" s="19">
        <v>0</v>
      </c>
      <c r="R449" s="19">
        <v>0</v>
      </c>
      <c r="S449" s="20">
        <v>1.6999999999999999E-3</v>
      </c>
      <c r="T449" s="20">
        <v>1.3899999999999999E-2</v>
      </c>
      <c r="U449" s="21">
        <v>5914</v>
      </c>
      <c r="V449" s="21">
        <v>5831.9080000000004</v>
      </c>
      <c r="W449" s="21">
        <v>81.178000000000011</v>
      </c>
      <c r="X449" s="6">
        <v>10</v>
      </c>
      <c r="Y449" s="6">
        <v>824</v>
      </c>
      <c r="Z449" s="5">
        <v>0.31209999999999999</v>
      </c>
      <c r="AA449" s="5">
        <v>0.42480000000000001</v>
      </c>
      <c r="AB449" s="5">
        <v>0.42159999999999997</v>
      </c>
      <c r="AC449" s="22">
        <v>22.4</v>
      </c>
      <c r="AD449" s="23" t="s">
        <v>154</v>
      </c>
      <c r="AE449" s="23">
        <v>2</v>
      </c>
      <c r="AF449" s="24">
        <v>1166802401</v>
      </c>
      <c r="AG449" s="25">
        <v>151922.37</v>
      </c>
    </row>
    <row r="450" spans="1:33">
      <c r="A450" s="17">
        <v>123468402</v>
      </c>
      <c r="B450" s="18" t="s">
        <v>97</v>
      </c>
      <c r="C450" s="18" t="s">
        <v>79</v>
      </c>
      <c r="D450" s="19">
        <v>2030073</v>
      </c>
      <c r="E450" s="19">
        <v>1966811.55</v>
      </c>
      <c r="F450" s="19">
        <v>63261</v>
      </c>
      <c r="G450" s="19">
        <v>0</v>
      </c>
      <c r="H450" s="19">
        <v>0</v>
      </c>
      <c r="I450" s="19">
        <v>0</v>
      </c>
      <c r="J450" s="19">
        <v>0</v>
      </c>
      <c r="K450" s="19">
        <v>0</v>
      </c>
      <c r="L450" s="19">
        <v>0</v>
      </c>
      <c r="M450" s="19">
        <v>0</v>
      </c>
      <c r="N450" s="19">
        <v>0</v>
      </c>
      <c r="O450" s="19">
        <v>0</v>
      </c>
      <c r="P450" s="19">
        <v>0</v>
      </c>
      <c r="Q450" s="19">
        <v>0</v>
      </c>
      <c r="R450" s="19">
        <v>0</v>
      </c>
      <c r="S450" s="20">
        <v>3.5000000000000003E-2</v>
      </c>
      <c r="T450" s="20">
        <v>1.3299999999999999E-2</v>
      </c>
      <c r="U450" s="21">
        <v>3905</v>
      </c>
      <c r="V450" s="21">
        <v>3830.7649999999999</v>
      </c>
      <c r="W450" s="21">
        <v>51.108000000000004</v>
      </c>
      <c r="X450" s="6">
        <v>134</v>
      </c>
      <c r="Y450" s="6">
        <v>1167</v>
      </c>
      <c r="Z450" s="5">
        <v>0.15</v>
      </c>
      <c r="AA450" s="5">
        <v>0.15</v>
      </c>
      <c r="AB450" s="5">
        <v>0.15</v>
      </c>
      <c r="AC450" s="22">
        <v>13.8</v>
      </c>
      <c r="AD450" s="23" t="s">
        <v>154</v>
      </c>
      <c r="AE450" s="23">
        <v>2</v>
      </c>
      <c r="AF450" s="24">
        <v>1178118216</v>
      </c>
      <c r="AG450" s="25">
        <v>134932.85999999999</v>
      </c>
    </row>
    <row r="451" spans="1:33">
      <c r="A451" s="17">
        <v>122092002</v>
      </c>
      <c r="B451" s="18" t="s">
        <v>377</v>
      </c>
      <c r="C451" s="18" t="s">
        <v>374</v>
      </c>
      <c r="D451" s="19">
        <v>11656793</v>
      </c>
      <c r="E451" s="19">
        <v>11531563.279999999</v>
      </c>
      <c r="F451" s="19">
        <v>125230</v>
      </c>
      <c r="G451" s="19">
        <v>0</v>
      </c>
      <c r="H451" s="19">
        <v>0</v>
      </c>
      <c r="I451" s="19">
        <v>0</v>
      </c>
      <c r="J451" s="19">
        <v>0</v>
      </c>
      <c r="K451" s="19">
        <v>0</v>
      </c>
      <c r="L451" s="19">
        <v>0</v>
      </c>
      <c r="M451" s="19">
        <v>0</v>
      </c>
      <c r="N451" s="19">
        <v>0</v>
      </c>
      <c r="O451" s="19">
        <v>0</v>
      </c>
      <c r="P451" s="19">
        <v>0</v>
      </c>
      <c r="Q451" s="19">
        <v>0</v>
      </c>
      <c r="R451" s="19">
        <v>0</v>
      </c>
      <c r="S451" s="20">
        <v>3.6299999999999999E-2</v>
      </c>
      <c r="T451" s="20">
        <v>1.18E-2</v>
      </c>
      <c r="U451" s="21">
        <v>5564</v>
      </c>
      <c r="V451" s="21">
        <v>5644.482</v>
      </c>
      <c r="W451" s="21">
        <v>66.673000000000016</v>
      </c>
      <c r="X451" s="6">
        <v>205</v>
      </c>
      <c r="Y451" s="6">
        <v>1674</v>
      </c>
      <c r="Z451" s="5">
        <v>0.32319999999999999</v>
      </c>
      <c r="AA451" s="5">
        <v>0.2084</v>
      </c>
      <c r="AB451" s="5">
        <v>0.2261</v>
      </c>
      <c r="AC451" s="22">
        <v>14.8</v>
      </c>
      <c r="AD451" s="23" t="s">
        <v>154</v>
      </c>
      <c r="AE451" s="23">
        <v>2</v>
      </c>
      <c r="AF451" s="24">
        <v>1201508952</v>
      </c>
      <c r="AG451" s="25">
        <v>136412.63</v>
      </c>
    </row>
    <row r="452" spans="1:33">
      <c r="A452" s="17">
        <v>103029203</v>
      </c>
      <c r="B452" s="18" t="s">
        <v>605</v>
      </c>
      <c r="C452" s="18" t="s">
        <v>611</v>
      </c>
      <c r="D452" s="19">
        <v>4075198</v>
      </c>
      <c r="E452" s="19">
        <v>3900422.03</v>
      </c>
      <c r="F452" s="19">
        <v>174776</v>
      </c>
      <c r="G452" s="19">
        <v>0</v>
      </c>
      <c r="H452" s="19">
        <v>0</v>
      </c>
      <c r="I452" s="19">
        <v>0</v>
      </c>
      <c r="J452" s="19">
        <v>0</v>
      </c>
      <c r="K452" s="19">
        <v>0</v>
      </c>
      <c r="L452" s="19">
        <v>0</v>
      </c>
      <c r="M452" s="19">
        <v>0</v>
      </c>
      <c r="N452" s="19">
        <v>0</v>
      </c>
      <c r="O452" s="19">
        <v>0</v>
      </c>
      <c r="P452" s="19">
        <v>0</v>
      </c>
      <c r="Q452" s="19">
        <v>0</v>
      </c>
      <c r="R452" s="19">
        <v>0</v>
      </c>
      <c r="S452" s="20">
        <v>9.5999999999999992E-3</v>
      </c>
      <c r="T452" s="20">
        <v>6.3E-3</v>
      </c>
      <c r="U452" s="21">
        <v>4063</v>
      </c>
      <c r="V452" s="21">
        <v>4055.5369999999998</v>
      </c>
      <c r="W452" s="21">
        <v>25.401999999999997</v>
      </c>
      <c r="X452" s="6">
        <v>39</v>
      </c>
      <c r="Y452" s="6">
        <v>216</v>
      </c>
      <c r="Z452" s="5">
        <v>0.21879999999999999</v>
      </c>
      <c r="AA452" s="5">
        <v>0.39829999999999999</v>
      </c>
      <c r="AB452" s="5">
        <v>0.37740000000000001</v>
      </c>
      <c r="AC452" s="22">
        <v>28.2</v>
      </c>
      <c r="AD452" s="23">
        <v>2</v>
      </c>
      <c r="AE452" s="23">
        <v>3</v>
      </c>
      <c r="AF452" s="24">
        <v>1210708689</v>
      </c>
      <c r="AG452" s="25">
        <v>33232.080000000002</v>
      </c>
    </row>
    <row r="453" spans="1:33">
      <c r="A453" s="17">
        <v>123463603</v>
      </c>
      <c r="B453" s="18" t="s">
        <v>83</v>
      </c>
      <c r="C453" s="18" t="s">
        <v>79</v>
      </c>
      <c r="D453" s="19">
        <v>4420424</v>
      </c>
      <c r="E453" s="19">
        <v>4311850.5599999996</v>
      </c>
      <c r="F453" s="19">
        <v>108573</v>
      </c>
      <c r="G453" s="19">
        <v>0</v>
      </c>
      <c r="H453" s="19">
        <v>0</v>
      </c>
      <c r="I453" s="19">
        <v>0</v>
      </c>
      <c r="J453" s="19">
        <v>0</v>
      </c>
      <c r="K453" s="19">
        <v>0</v>
      </c>
      <c r="L453" s="19">
        <v>0</v>
      </c>
      <c r="M453" s="19">
        <v>0</v>
      </c>
      <c r="N453" s="19">
        <v>0</v>
      </c>
      <c r="O453" s="19">
        <v>0</v>
      </c>
      <c r="P453" s="19">
        <v>0</v>
      </c>
      <c r="Q453" s="19">
        <v>0</v>
      </c>
      <c r="R453" s="19">
        <v>0</v>
      </c>
      <c r="S453" s="20">
        <v>8.0000000000000002E-3</v>
      </c>
      <c r="T453" s="20">
        <v>8.6E-3</v>
      </c>
      <c r="U453" s="21">
        <v>4817</v>
      </c>
      <c r="V453" s="21">
        <v>4895.7179999999998</v>
      </c>
      <c r="W453" s="21">
        <v>42.248000000000005</v>
      </c>
      <c r="X453" s="6">
        <v>39</v>
      </c>
      <c r="Y453" s="6">
        <v>793</v>
      </c>
      <c r="Z453" s="5">
        <v>0.15</v>
      </c>
      <c r="AA453" s="5">
        <v>0.2087</v>
      </c>
      <c r="AB453" s="5">
        <v>0.20039999999999999</v>
      </c>
      <c r="AC453" s="22">
        <v>17.2</v>
      </c>
      <c r="AD453" s="23" t="s">
        <v>154</v>
      </c>
      <c r="AE453" s="23">
        <v>2</v>
      </c>
      <c r="AF453" s="24">
        <v>1221226693</v>
      </c>
      <c r="AG453" s="25">
        <v>98888.3</v>
      </c>
    </row>
    <row r="454" spans="1:33">
      <c r="A454" s="17">
        <v>113364503</v>
      </c>
      <c r="B454" s="18" t="s">
        <v>190</v>
      </c>
      <c r="C454" s="18" t="s">
        <v>428</v>
      </c>
      <c r="D454" s="19">
        <v>4737402</v>
      </c>
      <c r="E454" s="19">
        <v>4499602.7300000004</v>
      </c>
      <c r="F454" s="19">
        <v>237799</v>
      </c>
      <c r="G454" s="19">
        <v>0</v>
      </c>
      <c r="H454" s="19">
        <v>0</v>
      </c>
      <c r="I454" s="19">
        <v>0</v>
      </c>
      <c r="J454" s="19">
        <v>0</v>
      </c>
      <c r="K454" s="19">
        <v>0</v>
      </c>
      <c r="L454" s="19">
        <v>0</v>
      </c>
      <c r="M454" s="19">
        <v>0</v>
      </c>
      <c r="N454" s="19">
        <v>0</v>
      </c>
      <c r="O454" s="19">
        <v>0</v>
      </c>
      <c r="P454" s="19">
        <v>0</v>
      </c>
      <c r="Q454" s="19">
        <v>0</v>
      </c>
      <c r="R454" s="19">
        <v>0</v>
      </c>
      <c r="S454" s="20">
        <v>3.9600000000000003E-2</v>
      </c>
      <c r="T454" s="20">
        <v>1.34E-2</v>
      </c>
      <c r="U454" s="21">
        <v>5881</v>
      </c>
      <c r="V454" s="21">
        <v>5810.1080000000002</v>
      </c>
      <c r="W454" s="21">
        <v>77.784999999999997</v>
      </c>
      <c r="X454" s="6">
        <v>230</v>
      </c>
      <c r="Y454" s="6">
        <v>1517</v>
      </c>
      <c r="Z454" s="5">
        <v>0.1825</v>
      </c>
      <c r="AA454" s="5">
        <v>0.37440000000000001</v>
      </c>
      <c r="AB454" s="5">
        <v>0.36830000000000002</v>
      </c>
      <c r="AC454" s="22">
        <v>18.2</v>
      </c>
      <c r="AD454" s="23">
        <v>3</v>
      </c>
      <c r="AE454" s="23">
        <v>2</v>
      </c>
      <c r="AF454" s="24">
        <v>1223059677</v>
      </c>
      <c r="AG454" s="25">
        <v>106126.05</v>
      </c>
    </row>
    <row r="455" spans="1:33">
      <c r="A455" s="17">
        <v>114060753</v>
      </c>
      <c r="B455" s="18" t="s">
        <v>347</v>
      </c>
      <c r="C455" s="18" t="s">
        <v>609</v>
      </c>
      <c r="D455" s="19">
        <v>14079414</v>
      </c>
      <c r="E455" s="19">
        <v>13711152.210000001</v>
      </c>
      <c r="F455" s="19">
        <v>368262</v>
      </c>
      <c r="G455" s="19">
        <v>0</v>
      </c>
      <c r="H455" s="19">
        <v>0</v>
      </c>
      <c r="I455" s="19">
        <v>0</v>
      </c>
      <c r="J455" s="19">
        <v>0</v>
      </c>
      <c r="K455" s="19">
        <v>0</v>
      </c>
      <c r="L455" s="19">
        <v>0</v>
      </c>
      <c r="M455" s="19">
        <v>0</v>
      </c>
      <c r="N455" s="19">
        <v>0</v>
      </c>
      <c r="O455" s="19">
        <v>0</v>
      </c>
      <c r="P455" s="19">
        <v>0</v>
      </c>
      <c r="Q455" s="19">
        <v>0</v>
      </c>
      <c r="R455" s="19">
        <v>0</v>
      </c>
      <c r="S455" s="20">
        <v>2.0999999999999999E-3</v>
      </c>
      <c r="T455" s="20">
        <v>2.4799999999999999E-2</v>
      </c>
      <c r="U455" s="21">
        <v>7156</v>
      </c>
      <c r="V455" s="21">
        <v>7113.0730000000003</v>
      </c>
      <c r="W455" s="21">
        <v>176.458</v>
      </c>
      <c r="X455" s="6">
        <v>15</v>
      </c>
      <c r="Y455" s="6">
        <v>1385</v>
      </c>
      <c r="Z455" s="5">
        <v>0.50309999999999999</v>
      </c>
      <c r="AA455" s="5">
        <v>0.47649999999999998</v>
      </c>
      <c r="AB455" s="5">
        <v>0.46579999999999999</v>
      </c>
      <c r="AC455" s="22">
        <v>17.2</v>
      </c>
      <c r="AD455" s="23">
        <v>3</v>
      </c>
      <c r="AE455" s="23">
        <v>2</v>
      </c>
      <c r="AF455" s="24">
        <v>1229844368</v>
      </c>
      <c r="AG455" s="25">
        <v>281758.33</v>
      </c>
    </row>
    <row r="456" spans="1:33">
      <c r="A456" s="17">
        <v>124156603</v>
      </c>
      <c r="B456" s="18" t="s">
        <v>243</v>
      </c>
      <c r="C456" s="18" t="s">
        <v>588</v>
      </c>
      <c r="D456" s="19">
        <v>5323350</v>
      </c>
      <c r="E456" s="19">
        <v>5169361.9000000004</v>
      </c>
      <c r="F456" s="19">
        <v>153988</v>
      </c>
      <c r="G456" s="19">
        <v>0</v>
      </c>
      <c r="H456" s="19">
        <v>0</v>
      </c>
      <c r="I456" s="19">
        <v>0</v>
      </c>
      <c r="J456" s="19">
        <v>0</v>
      </c>
      <c r="K456" s="19">
        <v>0</v>
      </c>
      <c r="L456" s="19">
        <v>0</v>
      </c>
      <c r="M456" s="19">
        <v>0</v>
      </c>
      <c r="N456" s="19">
        <v>0</v>
      </c>
      <c r="O456" s="19">
        <v>0</v>
      </c>
      <c r="P456" s="19">
        <v>0</v>
      </c>
      <c r="Q456" s="19">
        <v>0</v>
      </c>
      <c r="R456" s="19">
        <v>0</v>
      </c>
      <c r="S456" s="20">
        <v>6.3E-3</v>
      </c>
      <c r="T456" s="20">
        <v>2.1100000000000001E-2</v>
      </c>
      <c r="U456" s="21">
        <v>5181</v>
      </c>
      <c r="V456" s="21">
        <v>5093.4359999999997</v>
      </c>
      <c r="W456" s="21">
        <v>107.548</v>
      </c>
      <c r="X456" s="6">
        <v>32</v>
      </c>
      <c r="Y456" s="6">
        <v>664</v>
      </c>
      <c r="Z456" s="5">
        <v>0.25990000000000002</v>
      </c>
      <c r="AA456" s="5">
        <v>0.2752</v>
      </c>
      <c r="AB456" s="5">
        <v>0.27479999999999999</v>
      </c>
      <c r="AC456" s="22">
        <v>20.7</v>
      </c>
      <c r="AD456" s="23">
        <v>3</v>
      </c>
      <c r="AE456" s="23">
        <v>3</v>
      </c>
      <c r="AF456" s="24">
        <v>1279710926</v>
      </c>
      <c r="AG456" s="25">
        <v>284811.64</v>
      </c>
    </row>
    <row r="457" spans="1:33">
      <c r="A457" s="17">
        <v>123468303</v>
      </c>
      <c r="B457" s="18" t="s">
        <v>96</v>
      </c>
      <c r="C457" s="18" t="s">
        <v>79</v>
      </c>
      <c r="D457" s="19">
        <v>2592967</v>
      </c>
      <c r="E457" s="19">
        <v>2524359.7400000002</v>
      </c>
      <c r="F457" s="19">
        <v>68607</v>
      </c>
      <c r="G457" s="19">
        <v>0</v>
      </c>
      <c r="H457" s="19">
        <v>0</v>
      </c>
      <c r="I457" s="19">
        <v>0</v>
      </c>
      <c r="J457" s="19">
        <v>0</v>
      </c>
      <c r="K457" s="19">
        <v>0</v>
      </c>
      <c r="L457" s="19">
        <v>0</v>
      </c>
      <c r="M457" s="19">
        <v>0</v>
      </c>
      <c r="N457" s="19">
        <v>0</v>
      </c>
      <c r="O457" s="19">
        <v>0</v>
      </c>
      <c r="P457" s="19">
        <v>0</v>
      </c>
      <c r="Q457" s="19">
        <v>0</v>
      </c>
      <c r="R457" s="19">
        <v>0</v>
      </c>
      <c r="S457" s="20">
        <v>1.0500000000000001E-2</v>
      </c>
      <c r="T457" s="20">
        <v>4.7000000000000002E-3</v>
      </c>
      <c r="U457" s="21">
        <v>4235</v>
      </c>
      <c r="V457" s="21">
        <v>4273.4449999999997</v>
      </c>
      <c r="W457" s="21">
        <v>20.034000000000002</v>
      </c>
      <c r="X457" s="6">
        <v>45</v>
      </c>
      <c r="Y457" s="6">
        <v>467</v>
      </c>
      <c r="Z457" s="5">
        <v>0.15</v>
      </c>
      <c r="AA457" s="5">
        <v>0.15</v>
      </c>
      <c r="AB457" s="5">
        <v>0.15</v>
      </c>
      <c r="AC457" s="22">
        <v>18.3</v>
      </c>
      <c r="AD457" s="23" t="s">
        <v>154</v>
      </c>
      <c r="AE457" s="23">
        <v>3</v>
      </c>
      <c r="AF457" s="24">
        <v>1286742057</v>
      </c>
      <c r="AG457" s="25">
        <v>46983.18</v>
      </c>
    </row>
    <row r="458" spans="1:33">
      <c r="A458" s="17">
        <v>105252602</v>
      </c>
      <c r="B458" s="18" t="s">
        <v>535</v>
      </c>
      <c r="C458" s="18" t="s">
        <v>509</v>
      </c>
      <c r="D458" s="19">
        <v>57103302</v>
      </c>
      <c r="E458" s="19">
        <v>55971869.170000002</v>
      </c>
      <c r="F458" s="19">
        <v>1131433</v>
      </c>
      <c r="G458" s="19">
        <v>0</v>
      </c>
      <c r="H458" s="19">
        <v>0</v>
      </c>
      <c r="I458" s="19">
        <v>0</v>
      </c>
      <c r="J458" s="19">
        <v>0</v>
      </c>
      <c r="K458" s="19">
        <v>0</v>
      </c>
      <c r="L458" s="19">
        <v>0</v>
      </c>
      <c r="M458" s="19">
        <v>0</v>
      </c>
      <c r="N458" s="19">
        <v>0</v>
      </c>
      <c r="O458" s="19">
        <v>0</v>
      </c>
      <c r="P458" s="19">
        <v>0</v>
      </c>
      <c r="Q458" s="19">
        <v>0</v>
      </c>
      <c r="R458" s="19">
        <v>0</v>
      </c>
      <c r="S458" s="20">
        <v>7.3800000000000004E-2</v>
      </c>
      <c r="T458" s="20">
        <v>0.1076</v>
      </c>
      <c r="U458" s="21">
        <v>13698</v>
      </c>
      <c r="V458" s="21">
        <v>13665.317999999999</v>
      </c>
      <c r="W458" s="21">
        <v>1469.8779999999997</v>
      </c>
      <c r="X458" s="6">
        <v>1008</v>
      </c>
      <c r="Y458" s="6">
        <v>9737</v>
      </c>
      <c r="Z458" s="5">
        <v>0.60750000000000004</v>
      </c>
      <c r="AA458" s="5">
        <v>0.76479999999999992</v>
      </c>
      <c r="AB458" s="5">
        <v>0.76180000000000003</v>
      </c>
      <c r="AC458" s="22">
        <v>19.7</v>
      </c>
      <c r="AD458" s="23">
        <v>3</v>
      </c>
      <c r="AE458" s="23">
        <v>2</v>
      </c>
      <c r="AF458" s="24">
        <v>1302498783</v>
      </c>
      <c r="AG458" s="25">
        <v>2564112.3199999998</v>
      </c>
    </row>
    <row r="459" spans="1:33">
      <c r="A459" s="17">
        <v>112281302</v>
      </c>
      <c r="B459" s="18" t="s">
        <v>490</v>
      </c>
      <c r="C459" s="18" t="s">
        <v>491</v>
      </c>
      <c r="D459" s="19">
        <v>19349779</v>
      </c>
      <c r="E459" s="19">
        <v>18863068.199999999</v>
      </c>
      <c r="F459" s="19">
        <v>486711</v>
      </c>
      <c r="G459" s="19">
        <v>0</v>
      </c>
      <c r="H459" s="19">
        <v>0</v>
      </c>
      <c r="I459" s="19">
        <v>0</v>
      </c>
      <c r="J459" s="19">
        <v>0</v>
      </c>
      <c r="K459" s="19">
        <v>0</v>
      </c>
      <c r="L459" s="19">
        <v>0</v>
      </c>
      <c r="M459" s="19">
        <v>0</v>
      </c>
      <c r="N459" s="19">
        <v>0</v>
      </c>
      <c r="O459" s="19">
        <v>0</v>
      </c>
      <c r="P459" s="19">
        <v>0</v>
      </c>
      <c r="Q459" s="19">
        <v>0</v>
      </c>
      <c r="R459" s="19">
        <v>0</v>
      </c>
      <c r="S459" s="20">
        <v>4.3999999999999997E-2</v>
      </c>
      <c r="T459" s="20">
        <v>3.0300000000000001E-2</v>
      </c>
      <c r="U459" s="21">
        <v>9342</v>
      </c>
      <c r="V459" s="21">
        <v>9164.3140000000003</v>
      </c>
      <c r="W459" s="21">
        <v>277.94400000000002</v>
      </c>
      <c r="X459" s="6">
        <v>403</v>
      </c>
      <c r="Y459" s="6">
        <v>4525</v>
      </c>
      <c r="Z459" s="5">
        <v>0.56859999999999999</v>
      </c>
      <c r="AA459" s="5">
        <v>0.4824</v>
      </c>
      <c r="AB459" s="5">
        <v>0.47460000000000002</v>
      </c>
      <c r="AC459" s="22">
        <v>14.4</v>
      </c>
      <c r="AD459" s="23">
        <v>4</v>
      </c>
      <c r="AE459" s="23">
        <v>2</v>
      </c>
      <c r="AF459" s="24">
        <v>1303453222</v>
      </c>
      <c r="AG459" s="25">
        <v>346376.03</v>
      </c>
    </row>
    <row r="460" spans="1:33">
      <c r="A460" s="17">
        <v>122091002</v>
      </c>
      <c r="B460" s="18" t="s">
        <v>373</v>
      </c>
      <c r="C460" s="18" t="s">
        <v>374</v>
      </c>
      <c r="D460" s="19">
        <v>11086935</v>
      </c>
      <c r="E460" s="19">
        <v>10871953.119999999</v>
      </c>
      <c r="F460" s="19">
        <v>214982</v>
      </c>
      <c r="G460" s="19">
        <v>0</v>
      </c>
      <c r="H460" s="19">
        <v>0</v>
      </c>
      <c r="I460" s="19">
        <v>0</v>
      </c>
      <c r="J460" s="19">
        <v>0</v>
      </c>
      <c r="K460" s="19">
        <v>0</v>
      </c>
      <c r="L460" s="19">
        <v>0</v>
      </c>
      <c r="M460" s="19">
        <v>0</v>
      </c>
      <c r="N460" s="19">
        <v>0</v>
      </c>
      <c r="O460" s="19">
        <v>0</v>
      </c>
      <c r="P460" s="19">
        <v>0</v>
      </c>
      <c r="Q460" s="19">
        <v>0</v>
      </c>
      <c r="R460" s="19">
        <v>0</v>
      </c>
      <c r="S460" s="20">
        <v>4.6699999999999998E-2</v>
      </c>
      <c r="T460" s="20">
        <v>7.3899999999999993E-2</v>
      </c>
      <c r="U460" s="21">
        <v>7127</v>
      </c>
      <c r="V460" s="21">
        <v>7039.0330000000004</v>
      </c>
      <c r="W460" s="21">
        <v>520.32999999999993</v>
      </c>
      <c r="X460" s="6">
        <v>329</v>
      </c>
      <c r="Y460" s="6">
        <v>2985</v>
      </c>
      <c r="Z460" s="5">
        <v>0.34710000000000002</v>
      </c>
      <c r="AA460" s="5">
        <v>0.27929999999999999</v>
      </c>
      <c r="AB460" s="5">
        <v>0.2949</v>
      </c>
      <c r="AC460" s="22">
        <v>18.399999999999999</v>
      </c>
      <c r="AD460" s="23" t="s">
        <v>154</v>
      </c>
      <c r="AE460" s="23">
        <v>2</v>
      </c>
      <c r="AF460" s="24">
        <v>1304792573</v>
      </c>
      <c r="AG460" s="25">
        <v>1053951.98</v>
      </c>
    </row>
    <row r="461" spans="1:33">
      <c r="A461" s="17">
        <v>123465303</v>
      </c>
      <c r="B461" s="18" t="s">
        <v>87</v>
      </c>
      <c r="C461" s="18" t="s">
        <v>79</v>
      </c>
      <c r="D461" s="19">
        <v>6401738</v>
      </c>
      <c r="E461" s="19">
        <v>6291752.5800000001</v>
      </c>
      <c r="F461" s="19">
        <v>109985</v>
      </c>
      <c r="G461" s="19">
        <v>0</v>
      </c>
      <c r="H461" s="19">
        <v>0</v>
      </c>
      <c r="I461" s="19">
        <v>0</v>
      </c>
      <c r="J461" s="19">
        <v>0</v>
      </c>
      <c r="K461" s="19">
        <v>0</v>
      </c>
      <c r="L461" s="19">
        <v>0</v>
      </c>
      <c r="M461" s="19">
        <v>0</v>
      </c>
      <c r="N461" s="19">
        <v>0</v>
      </c>
      <c r="O461" s="19">
        <v>0</v>
      </c>
      <c r="P461" s="19">
        <v>0</v>
      </c>
      <c r="Q461" s="19">
        <v>0</v>
      </c>
      <c r="R461" s="19">
        <v>0</v>
      </c>
      <c r="S461" s="20">
        <v>1.9400000000000001E-2</v>
      </c>
      <c r="T461" s="20">
        <v>1.0699999999999999E-2</v>
      </c>
      <c r="U461" s="21">
        <v>5049</v>
      </c>
      <c r="V461" s="21">
        <v>5102.4759999999997</v>
      </c>
      <c r="W461" s="21">
        <v>54.529999999999987</v>
      </c>
      <c r="X461" s="6">
        <v>99</v>
      </c>
      <c r="Y461" s="6">
        <v>576</v>
      </c>
      <c r="Z461" s="5">
        <v>0.2606</v>
      </c>
      <c r="AA461" s="5">
        <v>0.20169999999999999</v>
      </c>
      <c r="AB461" s="5">
        <v>0.2172</v>
      </c>
      <c r="AC461" s="22">
        <v>18.5</v>
      </c>
      <c r="AD461" s="23" t="s">
        <v>154</v>
      </c>
      <c r="AE461" s="23">
        <v>2</v>
      </c>
      <c r="AF461" s="24">
        <v>1313643512</v>
      </c>
      <c r="AG461" s="25">
        <v>134698.10999999999</v>
      </c>
    </row>
    <row r="462" spans="1:33">
      <c r="A462" s="17">
        <v>120483302</v>
      </c>
      <c r="B462" s="18" t="s">
        <v>106</v>
      </c>
      <c r="C462" s="18" t="s">
        <v>104</v>
      </c>
      <c r="D462" s="19">
        <v>19013395</v>
      </c>
      <c r="E462" s="19">
        <v>18493051.170000002</v>
      </c>
      <c r="F462" s="19">
        <v>520344</v>
      </c>
      <c r="G462" s="19">
        <v>0</v>
      </c>
      <c r="H462" s="19">
        <v>0</v>
      </c>
      <c r="I462" s="19">
        <v>0</v>
      </c>
      <c r="J462" s="19">
        <v>0</v>
      </c>
      <c r="K462" s="19">
        <v>0</v>
      </c>
      <c r="L462" s="19">
        <v>0</v>
      </c>
      <c r="M462" s="19">
        <v>0</v>
      </c>
      <c r="N462" s="19">
        <v>0</v>
      </c>
      <c r="O462" s="19">
        <v>0</v>
      </c>
      <c r="P462" s="19">
        <v>0</v>
      </c>
      <c r="Q462" s="19">
        <v>0</v>
      </c>
      <c r="R462" s="19">
        <v>0</v>
      </c>
      <c r="S462" s="20">
        <v>3.85E-2</v>
      </c>
      <c r="T462" s="20">
        <v>2.1999999999999999E-2</v>
      </c>
      <c r="U462" s="21">
        <v>9214</v>
      </c>
      <c r="V462" s="21">
        <v>9163.1790000000001</v>
      </c>
      <c r="W462" s="21">
        <v>201.14099999999999</v>
      </c>
      <c r="X462" s="6">
        <v>353</v>
      </c>
      <c r="Y462" s="6">
        <v>4046</v>
      </c>
      <c r="Z462" s="5">
        <v>0.4909</v>
      </c>
      <c r="AA462" s="5">
        <v>0.52290000000000003</v>
      </c>
      <c r="AB462" s="5">
        <v>0.51049999999999995</v>
      </c>
      <c r="AC462" s="22">
        <v>21.1</v>
      </c>
      <c r="AD462" s="23">
        <v>3</v>
      </c>
      <c r="AE462" s="23">
        <v>2</v>
      </c>
      <c r="AF462" s="24">
        <v>1331849228</v>
      </c>
      <c r="AG462" s="25">
        <v>390433.54</v>
      </c>
    </row>
    <row r="463" spans="1:33">
      <c r="A463" s="17">
        <v>113363103</v>
      </c>
      <c r="B463" s="18" t="s">
        <v>150</v>
      </c>
      <c r="C463" s="18" t="s">
        <v>428</v>
      </c>
      <c r="D463" s="19">
        <v>11876588</v>
      </c>
      <c r="E463" s="19">
        <v>11581323.84</v>
      </c>
      <c r="F463" s="19">
        <v>295264</v>
      </c>
      <c r="G463" s="19">
        <v>0</v>
      </c>
      <c r="H463" s="19">
        <v>0</v>
      </c>
      <c r="I463" s="19">
        <v>0</v>
      </c>
      <c r="J463" s="19">
        <v>0</v>
      </c>
      <c r="K463" s="19">
        <v>0</v>
      </c>
      <c r="L463" s="19">
        <v>0</v>
      </c>
      <c r="M463" s="19">
        <v>0</v>
      </c>
      <c r="N463" s="19">
        <v>0</v>
      </c>
      <c r="O463" s="19">
        <v>0</v>
      </c>
      <c r="P463" s="19">
        <v>0</v>
      </c>
      <c r="Q463" s="19">
        <v>0</v>
      </c>
      <c r="R463" s="19">
        <v>0</v>
      </c>
      <c r="S463" s="20">
        <v>4.1500000000000002E-2</v>
      </c>
      <c r="T463" s="20">
        <v>1.24E-2</v>
      </c>
      <c r="U463" s="21">
        <v>6789</v>
      </c>
      <c r="V463" s="21">
        <v>6846.7430000000004</v>
      </c>
      <c r="W463" s="21">
        <v>84.638000000000005</v>
      </c>
      <c r="X463" s="6">
        <v>284</v>
      </c>
      <c r="Y463" s="6">
        <v>1911</v>
      </c>
      <c r="Z463" s="5">
        <v>0.40260000000000001</v>
      </c>
      <c r="AA463" s="5">
        <v>0.4027</v>
      </c>
      <c r="AB463" s="5">
        <v>0.42299999999999999</v>
      </c>
      <c r="AC463" s="22">
        <v>18.899999999999999</v>
      </c>
      <c r="AD463" s="23">
        <v>3</v>
      </c>
      <c r="AE463" s="23">
        <v>2</v>
      </c>
      <c r="AF463" s="24">
        <v>1350138396</v>
      </c>
      <c r="AG463" s="25">
        <v>160725.98000000001</v>
      </c>
    </row>
    <row r="464" spans="1:33">
      <c r="A464" s="17">
        <v>122098103</v>
      </c>
      <c r="B464" s="18" t="s">
        <v>384</v>
      </c>
      <c r="C464" s="18" t="s">
        <v>374</v>
      </c>
      <c r="D464" s="19">
        <v>9772066</v>
      </c>
      <c r="E464" s="19">
        <v>9491842.5899999999</v>
      </c>
      <c r="F464" s="19">
        <v>280223</v>
      </c>
      <c r="G464" s="19">
        <v>0</v>
      </c>
      <c r="H464" s="19">
        <v>0</v>
      </c>
      <c r="I464" s="19">
        <v>0</v>
      </c>
      <c r="J464" s="19">
        <v>0</v>
      </c>
      <c r="K464" s="19">
        <v>0</v>
      </c>
      <c r="L464" s="19">
        <v>0</v>
      </c>
      <c r="M464" s="19">
        <v>0</v>
      </c>
      <c r="N464" s="19">
        <v>0</v>
      </c>
      <c r="O464" s="19">
        <v>0</v>
      </c>
      <c r="P464" s="19">
        <v>0</v>
      </c>
      <c r="Q464" s="19">
        <v>0</v>
      </c>
      <c r="R464" s="19">
        <v>0</v>
      </c>
      <c r="S464" s="20">
        <v>0.01</v>
      </c>
      <c r="T464" s="20">
        <v>1.5299999999999999E-2</v>
      </c>
      <c r="U464" s="21">
        <v>7558</v>
      </c>
      <c r="V464" s="21">
        <v>7499.52</v>
      </c>
      <c r="W464" s="21">
        <v>115.10499999999999</v>
      </c>
      <c r="X464" s="6">
        <v>75</v>
      </c>
      <c r="Y464" s="6">
        <v>995</v>
      </c>
      <c r="Z464" s="5">
        <v>0.38719999999999999</v>
      </c>
      <c r="AA464" s="5">
        <v>0.34329999999999999</v>
      </c>
      <c r="AB464" s="5">
        <v>0.32279999999999998</v>
      </c>
      <c r="AC464" s="22">
        <v>17.2</v>
      </c>
      <c r="AD464" s="23" t="s">
        <v>154</v>
      </c>
      <c r="AE464" s="23">
        <v>2</v>
      </c>
      <c r="AF464" s="24">
        <v>1367175110</v>
      </c>
      <c r="AG464" s="25">
        <v>257939.92</v>
      </c>
    </row>
    <row r="465" spans="1:33">
      <c r="A465" s="17">
        <v>123467103</v>
      </c>
      <c r="B465" s="18" t="s">
        <v>93</v>
      </c>
      <c r="C465" s="18" t="s">
        <v>79</v>
      </c>
      <c r="D465" s="19">
        <v>8735272</v>
      </c>
      <c r="E465" s="19">
        <v>8483127.1199999992</v>
      </c>
      <c r="F465" s="19">
        <v>252145</v>
      </c>
      <c r="G465" s="19">
        <v>0</v>
      </c>
      <c r="H465" s="19">
        <v>0</v>
      </c>
      <c r="I465" s="19">
        <v>0</v>
      </c>
      <c r="J465" s="19">
        <v>0</v>
      </c>
      <c r="K465" s="19">
        <v>0</v>
      </c>
      <c r="L465" s="19">
        <v>0</v>
      </c>
      <c r="M465" s="19">
        <v>0</v>
      </c>
      <c r="N465" s="19">
        <v>0</v>
      </c>
      <c r="O465" s="19">
        <v>0</v>
      </c>
      <c r="P465" s="19">
        <v>0</v>
      </c>
      <c r="Q465" s="19">
        <v>0</v>
      </c>
      <c r="R465" s="19">
        <v>0</v>
      </c>
      <c r="S465" s="20">
        <v>3.0599999999999999E-2</v>
      </c>
      <c r="T465" s="20">
        <v>3.2199999999999999E-2</v>
      </c>
      <c r="U465" s="21">
        <v>6661</v>
      </c>
      <c r="V465" s="21">
        <v>6677.1570000000002</v>
      </c>
      <c r="W465" s="21">
        <v>215.16099999999997</v>
      </c>
      <c r="X465" s="6">
        <v>204</v>
      </c>
      <c r="Y465" s="6">
        <v>1044</v>
      </c>
      <c r="Z465" s="5">
        <v>0.36409999999999998</v>
      </c>
      <c r="AA465" s="5">
        <v>0.35050000000000003</v>
      </c>
      <c r="AB465" s="5">
        <v>0.36430000000000001</v>
      </c>
      <c r="AC465" s="22">
        <v>19.7</v>
      </c>
      <c r="AD465" s="23" t="s">
        <v>154</v>
      </c>
      <c r="AE465" s="23">
        <v>2</v>
      </c>
      <c r="AF465" s="24">
        <v>1386048789</v>
      </c>
      <c r="AG465" s="25">
        <v>472479.21</v>
      </c>
    </row>
    <row r="466" spans="1:33">
      <c r="A466" s="17">
        <v>105257602</v>
      </c>
      <c r="B466" s="18" t="s">
        <v>482</v>
      </c>
      <c r="C466" s="18" t="s">
        <v>509</v>
      </c>
      <c r="D466" s="19">
        <v>13253157</v>
      </c>
      <c r="E466" s="19">
        <v>12886098.84</v>
      </c>
      <c r="F466" s="19">
        <v>367058</v>
      </c>
      <c r="G466" s="19">
        <v>0</v>
      </c>
      <c r="H466" s="19">
        <v>0</v>
      </c>
      <c r="I466" s="19">
        <v>0</v>
      </c>
      <c r="J466" s="19">
        <v>0</v>
      </c>
      <c r="K466" s="19">
        <v>0</v>
      </c>
      <c r="L466" s="19">
        <v>0</v>
      </c>
      <c r="M466" s="19">
        <v>0</v>
      </c>
      <c r="N466" s="19">
        <v>0</v>
      </c>
      <c r="O466" s="19">
        <v>0</v>
      </c>
      <c r="P466" s="19">
        <v>0</v>
      </c>
      <c r="Q466" s="19">
        <v>0</v>
      </c>
      <c r="R466" s="19">
        <v>0</v>
      </c>
      <c r="S466" s="20">
        <v>1.14E-2</v>
      </c>
      <c r="T466" s="20">
        <v>1.6E-2</v>
      </c>
      <c r="U466" s="21">
        <v>7309</v>
      </c>
      <c r="V466" s="21">
        <v>7352.4279999999999</v>
      </c>
      <c r="W466" s="21">
        <v>117.37299999999999</v>
      </c>
      <c r="X466" s="6">
        <v>84</v>
      </c>
      <c r="Y466" s="6">
        <v>2983</v>
      </c>
      <c r="Z466" s="5">
        <v>0.43930000000000002</v>
      </c>
      <c r="AA466" s="5">
        <v>0.46499999999999997</v>
      </c>
      <c r="AB466" s="5">
        <v>0.46850000000000003</v>
      </c>
      <c r="AC466" s="22">
        <v>16.3</v>
      </c>
      <c r="AD466" s="23">
        <v>3</v>
      </c>
      <c r="AE466" s="23">
        <v>2</v>
      </c>
      <c r="AF466" s="24">
        <v>1386587490</v>
      </c>
      <c r="AG466" s="25">
        <v>181099.79</v>
      </c>
    </row>
    <row r="467" spans="1:33">
      <c r="A467" s="17">
        <v>124151902</v>
      </c>
      <c r="B467" s="18" t="s">
        <v>589</v>
      </c>
      <c r="C467" s="18" t="s">
        <v>588</v>
      </c>
      <c r="D467" s="19">
        <v>23459767</v>
      </c>
      <c r="E467" s="19">
        <v>22475935.690000001</v>
      </c>
      <c r="F467" s="19">
        <v>483831</v>
      </c>
      <c r="G467" s="19">
        <v>0</v>
      </c>
      <c r="H467" s="19">
        <v>0</v>
      </c>
      <c r="I467" s="19">
        <v>0</v>
      </c>
      <c r="J467" s="19">
        <v>0</v>
      </c>
      <c r="K467" s="19">
        <v>0</v>
      </c>
      <c r="L467" s="19">
        <v>0</v>
      </c>
      <c r="M467" s="19">
        <v>500000</v>
      </c>
      <c r="N467" s="19">
        <v>0</v>
      </c>
      <c r="O467" s="19">
        <v>0</v>
      </c>
      <c r="P467" s="19">
        <v>0</v>
      </c>
      <c r="Q467" s="19">
        <v>0</v>
      </c>
      <c r="R467" s="19">
        <v>0</v>
      </c>
      <c r="S467" s="20">
        <v>2.7E-2</v>
      </c>
      <c r="T467" s="20">
        <v>0.18559999999999999</v>
      </c>
      <c r="U467" s="21">
        <v>8817</v>
      </c>
      <c r="V467" s="21">
        <v>8747.7129999999997</v>
      </c>
      <c r="W467" s="21">
        <v>1623.3109999999997</v>
      </c>
      <c r="X467" s="6">
        <v>236</v>
      </c>
      <c r="Y467" s="6">
        <v>3651</v>
      </c>
      <c r="Z467" s="5">
        <v>0.56779999999999997</v>
      </c>
      <c r="AA467" s="5">
        <v>0.5081</v>
      </c>
      <c r="AB467" s="5">
        <v>0.49130000000000001</v>
      </c>
      <c r="AC467" s="22">
        <v>21.4</v>
      </c>
      <c r="AD467" s="23">
        <v>3</v>
      </c>
      <c r="AE467" s="23">
        <v>2</v>
      </c>
      <c r="AF467" s="24">
        <v>1389888665</v>
      </c>
      <c r="AG467" s="25">
        <v>3891915.38</v>
      </c>
    </row>
    <row r="468" spans="1:33">
      <c r="A468" s="17">
        <v>103026402</v>
      </c>
      <c r="B468" s="18" t="s">
        <v>470</v>
      </c>
      <c r="C468" s="18" t="s">
        <v>611</v>
      </c>
      <c r="D468" s="19">
        <v>5795477</v>
      </c>
      <c r="E468" s="19">
        <v>5584093.2300000004</v>
      </c>
      <c r="F468" s="19">
        <v>211384</v>
      </c>
      <c r="G468" s="19">
        <v>0</v>
      </c>
      <c r="H468" s="19">
        <v>0</v>
      </c>
      <c r="I468" s="19">
        <v>0</v>
      </c>
      <c r="J468" s="19">
        <v>0</v>
      </c>
      <c r="K468" s="19">
        <v>0</v>
      </c>
      <c r="L468" s="19">
        <v>0</v>
      </c>
      <c r="M468" s="19">
        <v>0</v>
      </c>
      <c r="N468" s="19">
        <v>0</v>
      </c>
      <c r="O468" s="19">
        <v>0</v>
      </c>
      <c r="P468" s="19">
        <v>0</v>
      </c>
      <c r="Q468" s="19">
        <v>0</v>
      </c>
      <c r="R468" s="19">
        <v>0</v>
      </c>
      <c r="S468" s="20">
        <v>1.6899999999999998E-2</v>
      </c>
      <c r="T468" s="20">
        <v>5.8999999999999999E-3</v>
      </c>
      <c r="U468" s="21">
        <v>5109</v>
      </c>
      <c r="V468" s="21">
        <v>5139.37</v>
      </c>
      <c r="W468" s="21">
        <v>30.175999999999998</v>
      </c>
      <c r="X468" s="6">
        <v>87</v>
      </c>
      <c r="Y468" s="6">
        <v>479</v>
      </c>
      <c r="Z468" s="5">
        <v>0.22</v>
      </c>
      <c r="AA468" s="5">
        <v>0.3831</v>
      </c>
      <c r="AB468" s="5">
        <v>0.38779999999999998</v>
      </c>
      <c r="AC468" s="22">
        <v>32</v>
      </c>
      <c r="AD468" s="23">
        <v>2</v>
      </c>
      <c r="AE468" s="23">
        <v>2</v>
      </c>
      <c r="AF468" s="24">
        <v>1409348560</v>
      </c>
      <c r="AG468" s="25">
        <v>52896.67</v>
      </c>
    </row>
    <row r="469" spans="1:33">
      <c r="A469" s="17">
        <v>125235502</v>
      </c>
      <c r="B469" s="18" t="s">
        <v>290</v>
      </c>
      <c r="C469" s="18" t="s">
        <v>615</v>
      </c>
      <c r="D469" s="19">
        <v>2463382</v>
      </c>
      <c r="E469" s="19">
        <v>2409273.9700000002</v>
      </c>
      <c r="F469" s="19">
        <v>54108</v>
      </c>
      <c r="G469" s="19">
        <v>0</v>
      </c>
      <c r="H469" s="19">
        <v>0</v>
      </c>
      <c r="I469" s="19">
        <v>0</v>
      </c>
      <c r="J469" s="19">
        <v>0</v>
      </c>
      <c r="K469" s="19">
        <v>0</v>
      </c>
      <c r="L469" s="19">
        <v>0</v>
      </c>
      <c r="M469" s="19">
        <v>0</v>
      </c>
      <c r="N469" s="19">
        <v>0</v>
      </c>
      <c r="O469" s="19">
        <v>0</v>
      </c>
      <c r="P469" s="19">
        <v>0</v>
      </c>
      <c r="Q469" s="19">
        <v>0</v>
      </c>
      <c r="R469" s="19">
        <v>0</v>
      </c>
      <c r="S469" s="20">
        <v>3.6799999999999999E-2</v>
      </c>
      <c r="T469" s="20">
        <v>9.7000000000000003E-3</v>
      </c>
      <c r="U469" s="21">
        <v>3340</v>
      </c>
      <c r="V469" s="21">
        <v>3365.549</v>
      </c>
      <c r="W469" s="21">
        <v>32.742000000000004</v>
      </c>
      <c r="X469" s="6">
        <v>124</v>
      </c>
      <c r="Y469" s="6">
        <v>500</v>
      </c>
      <c r="Z469" s="5">
        <v>0.15</v>
      </c>
      <c r="AA469" s="5">
        <v>0.15</v>
      </c>
      <c r="AB469" s="5">
        <v>0.15</v>
      </c>
      <c r="AC469" s="22">
        <v>12.9</v>
      </c>
      <c r="AD469" s="23" t="s">
        <v>154</v>
      </c>
      <c r="AE469" s="23">
        <v>2</v>
      </c>
      <c r="AF469" s="24">
        <v>1449907720</v>
      </c>
      <c r="AG469" s="25">
        <v>59607.26</v>
      </c>
    </row>
    <row r="470" spans="1:33">
      <c r="A470" s="17">
        <v>123465602</v>
      </c>
      <c r="B470" s="18" t="s">
        <v>88</v>
      </c>
      <c r="C470" s="18" t="s">
        <v>79</v>
      </c>
      <c r="D470" s="19">
        <v>10758385</v>
      </c>
      <c r="E470" s="19">
        <v>10425941.18</v>
      </c>
      <c r="F470" s="19">
        <v>332444</v>
      </c>
      <c r="G470" s="19">
        <v>0</v>
      </c>
      <c r="H470" s="19">
        <v>0</v>
      </c>
      <c r="I470" s="19">
        <v>0</v>
      </c>
      <c r="J470" s="19">
        <v>0</v>
      </c>
      <c r="K470" s="19">
        <v>0</v>
      </c>
      <c r="L470" s="19">
        <v>0</v>
      </c>
      <c r="M470" s="19">
        <v>0</v>
      </c>
      <c r="N470" s="19">
        <v>0</v>
      </c>
      <c r="O470" s="19">
        <v>0</v>
      </c>
      <c r="P470" s="19">
        <v>0</v>
      </c>
      <c r="Q470" s="19">
        <v>0</v>
      </c>
      <c r="R470" s="19">
        <v>0</v>
      </c>
      <c r="S470" s="20">
        <v>0.1003</v>
      </c>
      <c r="T470" s="20">
        <v>6.1100000000000002E-2</v>
      </c>
      <c r="U470" s="21">
        <v>7578</v>
      </c>
      <c r="V470" s="21">
        <v>7520.1970000000001</v>
      </c>
      <c r="W470" s="21">
        <v>459.83200000000005</v>
      </c>
      <c r="X470" s="6">
        <v>754</v>
      </c>
      <c r="Y470" s="6">
        <v>4649</v>
      </c>
      <c r="Z470" s="5">
        <v>0.20530000000000001</v>
      </c>
      <c r="AA470" s="5">
        <v>0.40620000000000001</v>
      </c>
      <c r="AB470" s="5">
        <v>0.3851</v>
      </c>
      <c r="AC470" s="22">
        <v>21.9</v>
      </c>
      <c r="AD470" s="23" t="s">
        <v>154</v>
      </c>
      <c r="AE470" s="23">
        <v>2</v>
      </c>
      <c r="AF470" s="24">
        <v>1468661872</v>
      </c>
      <c r="AG470" s="25">
        <v>1162504.08</v>
      </c>
    </row>
    <row r="471" spans="1:33">
      <c r="A471" s="17">
        <v>121390302</v>
      </c>
      <c r="B471" s="18" t="s">
        <v>541</v>
      </c>
      <c r="C471" s="18" t="s">
        <v>542</v>
      </c>
      <c r="D471" s="19">
        <v>96447585</v>
      </c>
      <c r="E471" s="19">
        <v>86869070.680000007</v>
      </c>
      <c r="F471" s="19">
        <v>1578514</v>
      </c>
      <c r="G471" s="19">
        <v>8000000</v>
      </c>
      <c r="H471" s="19">
        <v>0</v>
      </c>
      <c r="I471" s="19">
        <v>0</v>
      </c>
      <c r="J471" s="19">
        <v>0</v>
      </c>
      <c r="K471" s="19">
        <v>0</v>
      </c>
      <c r="L471" s="19">
        <v>0</v>
      </c>
      <c r="M471" s="19">
        <v>0</v>
      </c>
      <c r="N471" s="19">
        <v>0</v>
      </c>
      <c r="O471" s="19">
        <v>0</v>
      </c>
      <c r="P471" s="19">
        <v>0</v>
      </c>
      <c r="Q471" s="19">
        <v>0</v>
      </c>
      <c r="R471" s="19">
        <v>0</v>
      </c>
      <c r="S471" s="20">
        <v>0.10920000000000001</v>
      </c>
      <c r="T471" s="20">
        <v>8.0100000000000005E-2</v>
      </c>
      <c r="U471" s="21">
        <v>19041</v>
      </c>
      <c r="V471" s="21">
        <v>18875.156999999999</v>
      </c>
      <c r="W471" s="21">
        <v>1512.739</v>
      </c>
      <c r="X471" s="6">
        <v>2061</v>
      </c>
      <c r="Y471" s="6">
        <v>14730</v>
      </c>
      <c r="Z471" s="5">
        <v>0.52149999999999996</v>
      </c>
      <c r="AA471" s="5">
        <v>0.76759999999999995</v>
      </c>
      <c r="AB471" s="5">
        <v>0.76149999999999995</v>
      </c>
      <c r="AC471" s="22">
        <v>18.3</v>
      </c>
      <c r="AD471" s="23">
        <v>3</v>
      </c>
      <c r="AE471" s="23">
        <v>2</v>
      </c>
      <c r="AF471" s="24">
        <v>1492220727</v>
      </c>
      <c r="AG471" s="25">
        <v>2146204.5699999998</v>
      </c>
    </row>
    <row r="472" spans="1:33">
      <c r="A472" s="17">
        <v>125239452</v>
      </c>
      <c r="B472" s="18" t="s">
        <v>297</v>
      </c>
      <c r="C472" s="18" t="s">
        <v>615</v>
      </c>
      <c r="D472" s="19">
        <v>33831801</v>
      </c>
      <c r="E472" s="19">
        <v>30479849.109999999</v>
      </c>
      <c r="F472" s="19">
        <v>851952</v>
      </c>
      <c r="G472" s="19">
        <v>0</v>
      </c>
      <c r="H472" s="19">
        <v>0</v>
      </c>
      <c r="I472" s="19">
        <v>2500000</v>
      </c>
      <c r="J472" s="19">
        <v>0</v>
      </c>
      <c r="K472" s="19">
        <v>0</v>
      </c>
      <c r="L472" s="19">
        <v>0</v>
      </c>
      <c r="M472" s="19">
        <v>0</v>
      </c>
      <c r="N472" s="19">
        <v>0</v>
      </c>
      <c r="O472" s="19">
        <v>0</v>
      </c>
      <c r="P472" s="19">
        <v>0</v>
      </c>
      <c r="Q472" s="19">
        <v>0</v>
      </c>
      <c r="R472" s="19">
        <v>0</v>
      </c>
      <c r="S472" s="20">
        <v>5.6899999999999999E-2</v>
      </c>
      <c r="T472" s="20">
        <v>2.5399999999999999E-2</v>
      </c>
      <c r="U472" s="21">
        <v>12198</v>
      </c>
      <c r="V472" s="21">
        <v>12180.380999999999</v>
      </c>
      <c r="W472" s="21">
        <v>308.94599999999997</v>
      </c>
      <c r="X472" s="6">
        <v>693</v>
      </c>
      <c r="Y472" s="6">
        <v>6778</v>
      </c>
      <c r="Z472" s="5">
        <v>0.35020000000000001</v>
      </c>
      <c r="AA472" s="5">
        <v>0.64670000000000005</v>
      </c>
      <c r="AB472" s="5">
        <v>0.63759999999999994</v>
      </c>
      <c r="AC472" s="22">
        <v>23.6</v>
      </c>
      <c r="AD472" s="23" t="s">
        <v>154</v>
      </c>
      <c r="AE472" s="23">
        <v>2</v>
      </c>
      <c r="AF472" s="24">
        <v>1538960112</v>
      </c>
      <c r="AG472" s="25">
        <v>457089.59</v>
      </c>
    </row>
    <row r="473" spans="1:33">
      <c r="A473" s="17">
        <v>104107903</v>
      </c>
      <c r="B473" s="18" t="s">
        <v>390</v>
      </c>
      <c r="C473" s="18" t="s">
        <v>426</v>
      </c>
      <c r="D473" s="19">
        <v>13285418</v>
      </c>
      <c r="E473" s="19">
        <v>12983393.92</v>
      </c>
      <c r="F473" s="19">
        <v>302024</v>
      </c>
      <c r="G473" s="19">
        <v>0</v>
      </c>
      <c r="H473" s="19">
        <v>0</v>
      </c>
      <c r="I473" s="19">
        <v>0</v>
      </c>
      <c r="J473" s="19">
        <v>0</v>
      </c>
      <c r="K473" s="19">
        <v>0</v>
      </c>
      <c r="L473" s="19">
        <v>0</v>
      </c>
      <c r="M473" s="19">
        <v>0</v>
      </c>
      <c r="N473" s="19">
        <v>0</v>
      </c>
      <c r="O473" s="19">
        <v>0</v>
      </c>
      <c r="P473" s="19">
        <v>0</v>
      </c>
      <c r="Q473" s="19">
        <v>0</v>
      </c>
      <c r="R473" s="19">
        <v>0</v>
      </c>
      <c r="S473" s="20">
        <v>5.4999999999999997E-3</v>
      </c>
      <c r="T473" s="20">
        <v>2.1700000000000001E-2</v>
      </c>
      <c r="U473" s="21">
        <v>7189</v>
      </c>
      <c r="V473" s="21">
        <v>7227.1859999999997</v>
      </c>
      <c r="W473" s="21">
        <v>156.65700000000001</v>
      </c>
      <c r="X473" s="6">
        <v>40</v>
      </c>
      <c r="Y473" s="6">
        <v>919</v>
      </c>
      <c r="Z473" s="5">
        <v>0.51400000000000001</v>
      </c>
      <c r="AA473" s="5">
        <v>0.38900000000000001</v>
      </c>
      <c r="AB473" s="5">
        <v>0.40910000000000002</v>
      </c>
      <c r="AC473" s="22">
        <v>17.2</v>
      </c>
      <c r="AD473" s="23">
        <v>4</v>
      </c>
      <c r="AE473" s="23">
        <v>2</v>
      </c>
      <c r="AF473" s="24">
        <v>1575035137</v>
      </c>
      <c r="AG473" s="25">
        <v>315322.83</v>
      </c>
    </row>
    <row r="474" spans="1:33">
      <c r="A474" s="17">
        <v>123467303</v>
      </c>
      <c r="B474" s="18" t="s">
        <v>95</v>
      </c>
      <c r="C474" s="18" t="s">
        <v>79</v>
      </c>
      <c r="D474" s="19">
        <v>8782518</v>
      </c>
      <c r="E474" s="19">
        <v>8543408.9700000007</v>
      </c>
      <c r="F474" s="19">
        <v>239109</v>
      </c>
      <c r="G474" s="19">
        <v>0</v>
      </c>
      <c r="H474" s="19">
        <v>0</v>
      </c>
      <c r="I474" s="19">
        <v>0</v>
      </c>
      <c r="J474" s="19">
        <v>0</v>
      </c>
      <c r="K474" s="19">
        <v>0</v>
      </c>
      <c r="L474" s="19">
        <v>0</v>
      </c>
      <c r="M474" s="19">
        <v>0</v>
      </c>
      <c r="N474" s="19">
        <v>0</v>
      </c>
      <c r="O474" s="19">
        <v>0</v>
      </c>
      <c r="P474" s="19">
        <v>0</v>
      </c>
      <c r="Q474" s="19">
        <v>0</v>
      </c>
      <c r="R474" s="19">
        <v>0</v>
      </c>
      <c r="S474" s="20">
        <v>6.1000000000000004E-3</v>
      </c>
      <c r="T474" s="20">
        <v>2.2200000000000001E-2</v>
      </c>
      <c r="U474" s="21">
        <v>7826</v>
      </c>
      <c r="V474" s="21">
        <v>7710.8459999999995</v>
      </c>
      <c r="W474" s="21">
        <v>170.96600000000001</v>
      </c>
      <c r="X474" s="6">
        <v>47</v>
      </c>
      <c r="Y474" s="6">
        <v>949</v>
      </c>
      <c r="Z474" s="5">
        <v>0.4587</v>
      </c>
      <c r="AA474" s="5">
        <v>0.28290000000000004</v>
      </c>
      <c r="AB474" s="5">
        <v>0.27739999999999998</v>
      </c>
      <c r="AC474" s="22">
        <v>17.5</v>
      </c>
      <c r="AD474" s="23" t="s">
        <v>154</v>
      </c>
      <c r="AE474" s="23">
        <v>2</v>
      </c>
      <c r="AF474" s="24">
        <v>1595513856</v>
      </c>
      <c r="AG474" s="25">
        <v>328696.21999999997</v>
      </c>
    </row>
    <row r="475" spans="1:33">
      <c r="A475" s="17">
        <v>115219002</v>
      </c>
      <c r="B475" s="18" t="s">
        <v>61</v>
      </c>
      <c r="C475" s="18" t="s">
        <v>613</v>
      </c>
      <c r="D475" s="19">
        <v>12403799</v>
      </c>
      <c r="E475" s="19">
        <v>12076117.33</v>
      </c>
      <c r="F475" s="19">
        <v>327682</v>
      </c>
      <c r="G475" s="19">
        <v>0</v>
      </c>
      <c r="H475" s="19">
        <v>0</v>
      </c>
      <c r="I475" s="19">
        <v>0</v>
      </c>
      <c r="J475" s="19">
        <v>0</v>
      </c>
      <c r="K475" s="19">
        <v>0</v>
      </c>
      <c r="L475" s="19">
        <v>0</v>
      </c>
      <c r="M475" s="19">
        <v>0</v>
      </c>
      <c r="N475" s="19">
        <v>0</v>
      </c>
      <c r="O475" s="19">
        <v>0</v>
      </c>
      <c r="P475" s="19">
        <v>0</v>
      </c>
      <c r="Q475" s="19">
        <v>0</v>
      </c>
      <c r="R475" s="19">
        <v>0</v>
      </c>
      <c r="S475" s="20">
        <v>2.75E-2</v>
      </c>
      <c r="T475" s="20">
        <v>2.5100000000000001E-2</v>
      </c>
      <c r="U475" s="21">
        <v>7742</v>
      </c>
      <c r="V475" s="21">
        <v>7778.51</v>
      </c>
      <c r="W475" s="21">
        <v>194.92999999999998</v>
      </c>
      <c r="X475" s="6">
        <v>214</v>
      </c>
      <c r="Y475" s="6">
        <v>1946</v>
      </c>
      <c r="Z475" s="5">
        <v>0.41389999999999999</v>
      </c>
      <c r="AA475" s="5">
        <v>0.39190000000000003</v>
      </c>
      <c r="AB475" s="5">
        <v>0.38919999999999999</v>
      </c>
      <c r="AC475" s="22">
        <v>14.8</v>
      </c>
      <c r="AD475" s="23">
        <v>3</v>
      </c>
      <c r="AE475" s="23">
        <v>2</v>
      </c>
      <c r="AF475" s="24">
        <v>1602533857</v>
      </c>
      <c r="AG475" s="25">
        <v>386048.65</v>
      </c>
    </row>
    <row r="476" spans="1:33">
      <c r="A476" s="17">
        <v>125237903</v>
      </c>
      <c r="B476" s="18" t="s">
        <v>294</v>
      </c>
      <c r="C476" s="18" t="s">
        <v>615</v>
      </c>
      <c r="D476" s="19">
        <v>2714813</v>
      </c>
      <c r="E476" s="19">
        <v>2654776.2799999998</v>
      </c>
      <c r="F476" s="19">
        <v>60037</v>
      </c>
      <c r="G476" s="19">
        <v>0</v>
      </c>
      <c r="H476" s="19">
        <v>0</v>
      </c>
      <c r="I476" s="19">
        <v>0</v>
      </c>
      <c r="J476" s="19">
        <v>0</v>
      </c>
      <c r="K476" s="19">
        <v>0</v>
      </c>
      <c r="L476" s="19">
        <v>0</v>
      </c>
      <c r="M476" s="19">
        <v>0</v>
      </c>
      <c r="N476" s="19">
        <v>0</v>
      </c>
      <c r="O476" s="19">
        <v>0</v>
      </c>
      <c r="P476" s="19">
        <v>0</v>
      </c>
      <c r="Q476" s="19">
        <v>0</v>
      </c>
      <c r="R476" s="19">
        <v>0</v>
      </c>
      <c r="S476" s="20">
        <v>1.34E-2</v>
      </c>
      <c r="T476" s="20">
        <v>8.6E-3</v>
      </c>
      <c r="U476" s="21">
        <v>3706</v>
      </c>
      <c r="V476" s="21">
        <v>3734.4720000000002</v>
      </c>
      <c r="W476" s="21">
        <v>32.224000000000004</v>
      </c>
      <c r="X476" s="6">
        <v>50</v>
      </c>
      <c r="Y476" s="6">
        <v>443</v>
      </c>
      <c r="Z476" s="5">
        <v>0.15</v>
      </c>
      <c r="AA476" s="5">
        <v>0.15</v>
      </c>
      <c r="AB476" s="5">
        <v>0.15</v>
      </c>
      <c r="AC476" s="22">
        <v>16.100000000000001</v>
      </c>
      <c r="AD476" s="23" t="s">
        <v>154</v>
      </c>
      <c r="AE476" s="23">
        <v>2</v>
      </c>
      <c r="AF476" s="24">
        <v>1604866391</v>
      </c>
      <c r="AG476" s="25">
        <v>110595.71</v>
      </c>
    </row>
    <row r="477" spans="1:33">
      <c r="A477" s="17">
        <v>121392303</v>
      </c>
      <c r="B477" s="18" t="s">
        <v>207</v>
      </c>
      <c r="C477" s="18" t="s">
        <v>542</v>
      </c>
      <c r="D477" s="19">
        <v>10703797</v>
      </c>
      <c r="E477" s="19">
        <v>10361284.98</v>
      </c>
      <c r="F477" s="19">
        <v>342512</v>
      </c>
      <c r="G477" s="19">
        <v>0</v>
      </c>
      <c r="H477" s="19">
        <v>0</v>
      </c>
      <c r="I477" s="19">
        <v>0</v>
      </c>
      <c r="J477" s="19">
        <v>0</v>
      </c>
      <c r="K477" s="19">
        <v>0</v>
      </c>
      <c r="L477" s="19">
        <v>0</v>
      </c>
      <c r="M477" s="19">
        <v>0</v>
      </c>
      <c r="N477" s="19">
        <v>0</v>
      </c>
      <c r="O477" s="19">
        <v>0</v>
      </c>
      <c r="P477" s="19">
        <v>0</v>
      </c>
      <c r="Q477" s="19">
        <v>0</v>
      </c>
      <c r="R477" s="19">
        <v>0</v>
      </c>
      <c r="S477" s="20">
        <v>1.8499999999999999E-2</v>
      </c>
      <c r="T477" s="20">
        <v>3.7199999999999997E-2</v>
      </c>
      <c r="U477" s="21">
        <v>8159</v>
      </c>
      <c r="V477" s="21">
        <v>8117.7470000000003</v>
      </c>
      <c r="W477" s="21">
        <v>301.79999999999995</v>
      </c>
      <c r="X477" s="6">
        <v>150</v>
      </c>
      <c r="Y477" s="6">
        <v>1535</v>
      </c>
      <c r="Z477" s="5">
        <v>0.3841</v>
      </c>
      <c r="AA477" s="5">
        <v>0.38870000000000005</v>
      </c>
      <c r="AB477" s="5">
        <v>0.38490000000000002</v>
      </c>
      <c r="AC477" s="22">
        <v>19</v>
      </c>
      <c r="AD477" s="23">
        <v>3</v>
      </c>
      <c r="AE477" s="23">
        <v>2</v>
      </c>
      <c r="AF477" s="24">
        <v>1613925765</v>
      </c>
      <c r="AG477" s="25">
        <v>555207.98</v>
      </c>
    </row>
    <row r="478" spans="1:33">
      <c r="A478" s="17">
        <v>124153503</v>
      </c>
      <c r="B478" s="18" t="s">
        <v>591</v>
      </c>
      <c r="C478" s="18" t="s">
        <v>588</v>
      </c>
      <c r="D478" s="19">
        <v>2277453</v>
      </c>
      <c r="E478" s="19">
        <v>2212425.64</v>
      </c>
      <c r="F478" s="19">
        <v>65027</v>
      </c>
      <c r="G478" s="19">
        <v>0</v>
      </c>
      <c r="H478" s="19">
        <v>0</v>
      </c>
      <c r="I478" s="19">
        <v>0</v>
      </c>
      <c r="J478" s="19">
        <v>0</v>
      </c>
      <c r="K478" s="19">
        <v>0</v>
      </c>
      <c r="L478" s="19">
        <v>0</v>
      </c>
      <c r="M478" s="19">
        <v>0</v>
      </c>
      <c r="N478" s="19">
        <v>0</v>
      </c>
      <c r="O478" s="19">
        <v>0</v>
      </c>
      <c r="P478" s="19">
        <v>0</v>
      </c>
      <c r="Q478" s="19">
        <v>0</v>
      </c>
      <c r="R478" s="19">
        <v>0</v>
      </c>
      <c r="S478" s="20">
        <v>1.72E-2</v>
      </c>
      <c r="T478" s="20">
        <v>1.38E-2</v>
      </c>
      <c r="U478" s="21">
        <v>4014</v>
      </c>
      <c r="V478" s="21">
        <v>4006.88</v>
      </c>
      <c r="W478" s="21">
        <v>55.396000000000008</v>
      </c>
      <c r="X478" s="6">
        <v>69</v>
      </c>
      <c r="Y478" s="6">
        <v>549</v>
      </c>
      <c r="Z478" s="5">
        <v>0.15</v>
      </c>
      <c r="AA478" s="5">
        <v>0.15</v>
      </c>
      <c r="AB478" s="5">
        <v>0.15</v>
      </c>
      <c r="AC478" s="22">
        <v>12.8</v>
      </c>
      <c r="AD478" s="23">
        <v>3</v>
      </c>
      <c r="AE478" s="23">
        <v>3</v>
      </c>
      <c r="AF478" s="24">
        <v>1671098726</v>
      </c>
      <c r="AG478" s="25">
        <v>112853.36</v>
      </c>
    </row>
    <row r="479" spans="1:33">
      <c r="A479" s="17">
        <v>125234502</v>
      </c>
      <c r="B479" s="18" t="s">
        <v>288</v>
      </c>
      <c r="C479" s="18" t="s">
        <v>615</v>
      </c>
      <c r="D479" s="19">
        <v>2999587</v>
      </c>
      <c r="E479" s="19">
        <v>2909742.15</v>
      </c>
      <c r="F479" s="19">
        <v>89845</v>
      </c>
      <c r="G479" s="19">
        <v>0</v>
      </c>
      <c r="H479" s="19">
        <v>0</v>
      </c>
      <c r="I479" s="19">
        <v>0</v>
      </c>
      <c r="J479" s="19">
        <v>0</v>
      </c>
      <c r="K479" s="19">
        <v>0</v>
      </c>
      <c r="L479" s="19">
        <v>0</v>
      </c>
      <c r="M479" s="19">
        <v>0</v>
      </c>
      <c r="N479" s="19">
        <v>0</v>
      </c>
      <c r="O479" s="19">
        <v>0</v>
      </c>
      <c r="P479" s="19">
        <v>0</v>
      </c>
      <c r="Q479" s="19">
        <v>0</v>
      </c>
      <c r="R479" s="19">
        <v>0</v>
      </c>
      <c r="S479" s="20">
        <v>6.4999999999999997E-3</v>
      </c>
      <c r="T479" s="20">
        <v>7.1999999999999998E-3</v>
      </c>
      <c r="U479" s="21">
        <v>5546</v>
      </c>
      <c r="V479" s="21">
        <v>5532.24</v>
      </c>
      <c r="W479" s="21">
        <v>39.828000000000003</v>
      </c>
      <c r="X479" s="6">
        <v>36</v>
      </c>
      <c r="Y479" s="6">
        <v>711</v>
      </c>
      <c r="Z479" s="5">
        <v>0.15</v>
      </c>
      <c r="AA479" s="5">
        <v>0.15</v>
      </c>
      <c r="AB479" s="5">
        <v>0.15</v>
      </c>
      <c r="AC479" s="22">
        <v>17.5</v>
      </c>
      <c r="AD479" s="23" t="s">
        <v>154</v>
      </c>
      <c r="AE479" s="23">
        <v>2</v>
      </c>
      <c r="AF479" s="24">
        <v>1720988941</v>
      </c>
      <c r="AG479" s="25">
        <v>116923.02</v>
      </c>
    </row>
    <row r="480" spans="1:33">
      <c r="A480" s="17">
        <v>123461602</v>
      </c>
      <c r="B480" s="18" t="s">
        <v>82</v>
      </c>
      <c r="C480" s="18" t="s">
        <v>79</v>
      </c>
      <c r="D480" s="19">
        <v>2862671</v>
      </c>
      <c r="E480" s="19">
        <v>2785266.91</v>
      </c>
      <c r="F480" s="19">
        <v>77404</v>
      </c>
      <c r="G480" s="19">
        <v>0</v>
      </c>
      <c r="H480" s="19">
        <v>0</v>
      </c>
      <c r="I480" s="19">
        <v>0</v>
      </c>
      <c r="J480" s="19">
        <v>0</v>
      </c>
      <c r="K480" s="19">
        <v>0</v>
      </c>
      <c r="L480" s="19">
        <v>0</v>
      </c>
      <c r="M480" s="19">
        <v>0</v>
      </c>
      <c r="N480" s="19">
        <v>0</v>
      </c>
      <c r="O480" s="19">
        <v>0</v>
      </c>
      <c r="P480" s="19">
        <v>0</v>
      </c>
      <c r="Q480" s="19">
        <v>0</v>
      </c>
      <c r="R480" s="19">
        <v>0</v>
      </c>
      <c r="S480" s="20">
        <v>1.9300000000000001E-2</v>
      </c>
      <c r="T480" s="20">
        <v>4.7000000000000002E-3</v>
      </c>
      <c r="U480" s="21">
        <v>4778</v>
      </c>
      <c r="V480" s="21">
        <v>4759.8140000000003</v>
      </c>
      <c r="W480" s="21">
        <v>22.361000000000001</v>
      </c>
      <c r="X480" s="6">
        <v>92</v>
      </c>
      <c r="Y480" s="6">
        <v>1011</v>
      </c>
      <c r="Z480" s="5">
        <v>0.15</v>
      </c>
      <c r="AA480" s="5">
        <v>0.15</v>
      </c>
      <c r="AB480" s="5">
        <v>0.15</v>
      </c>
      <c r="AC480" s="22">
        <v>12.2</v>
      </c>
      <c r="AD480" s="23" t="s">
        <v>154</v>
      </c>
      <c r="AE480" s="23">
        <v>2</v>
      </c>
      <c r="AF480" s="24">
        <v>1725868503</v>
      </c>
      <c r="AG480" s="25">
        <v>63136.92</v>
      </c>
    </row>
    <row r="481" spans="1:33">
      <c r="A481" s="17">
        <v>110148002</v>
      </c>
      <c r="B481" s="18" t="s">
        <v>586</v>
      </c>
      <c r="C481" s="18" t="s">
        <v>583</v>
      </c>
      <c r="D481" s="19">
        <v>6440816</v>
      </c>
      <c r="E481" s="19">
        <v>6307886.5300000003</v>
      </c>
      <c r="F481" s="19">
        <v>132929</v>
      </c>
      <c r="G481" s="19">
        <v>0</v>
      </c>
      <c r="H481" s="19">
        <v>0</v>
      </c>
      <c r="I481" s="19">
        <v>0</v>
      </c>
      <c r="J481" s="19">
        <v>0</v>
      </c>
      <c r="K481" s="19">
        <v>0</v>
      </c>
      <c r="L481" s="19">
        <v>0</v>
      </c>
      <c r="M481" s="19">
        <v>0</v>
      </c>
      <c r="N481" s="19">
        <v>0</v>
      </c>
      <c r="O481" s="19">
        <v>0</v>
      </c>
      <c r="P481" s="19">
        <v>0</v>
      </c>
      <c r="Q481" s="19">
        <v>0</v>
      </c>
      <c r="R481" s="19">
        <v>0</v>
      </c>
      <c r="S481" s="20">
        <v>2.1700000000000001E-2</v>
      </c>
      <c r="T481" s="20">
        <v>4.3799999999999999E-2</v>
      </c>
      <c r="U481" s="21">
        <v>7090</v>
      </c>
      <c r="V481" s="21">
        <v>7143.6909999999998</v>
      </c>
      <c r="W481" s="21">
        <v>312.89599999999996</v>
      </c>
      <c r="X481" s="6">
        <v>155</v>
      </c>
      <c r="Y481" s="6">
        <v>1413</v>
      </c>
      <c r="Z481" s="5">
        <v>0.23069999999999999</v>
      </c>
      <c r="AA481" s="5">
        <v>0.1736</v>
      </c>
      <c r="AB481" s="5">
        <v>0.16639999999999999</v>
      </c>
      <c r="AC481" s="22">
        <v>15.5</v>
      </c>
      <c r="AD481" s="23">
        <v>4</v>
      </c>
      <c r="AE481" s="23">
        <v>2</v>
      </c>
      <c r="AF481" s="24">
        <v>1756591317</v>
      </c>
      <c r="AG481" s="25">
        <v>762658.59</v>
      </c>
    </row>
    <row r="482" spans="1:33">
      <c r="A482" s="17">
        <v>115211603</v>
      </c>
      <c r="B482" s="18" t="s">
        <v>273</v>
      </c>
      <c r="C482" s="18" t="s">
        <v>270</v>
      </c>
      <c r="D482" s="19">
        <v>10090446</v>
      </c>
      <c r="E482" s="19">
        <v>9848655.2799999993</v>
      </c>
      <c r="F482" s="19">
        <v>241791</v>
      </c>
      <c r="G482" s="19">
        <v>0</v>
      </c>
      <c r="H482" s="19">
        <v>0</v>
      </c>
      <c r="I482" s="19">
        <v>0</v>
      </c>
      <c r="J482" s="19">
        <v>0</v>
      </c>
      <c r="K482" s="19">
        <v>0</v>
      </c>
      <c r="L482" s="19">
        <v>0</v>
      </c>
      <c r="M482" s="19">
        <v>0</v>
      </c>
      <c r="N482" s="19">
        <v>0</v>
      </c>
      <c r="O482" s="19">
        <v>0</v>
      </c>
      <c r="P482" s="19">
        <v>0</v>
      </c>
      <c r="Q482" s="19">
        <v>0</v>
      </c>
      <c r="R482" s="19">
        <v>0</v>
      </c>
      <c r="S482" s="20">
        <v>2.2599999999999999E-2</v>
      </c>
      <c r="T482" s="20">
        <v>1.9300000000000001E-2</v>
      </c>
      <c r="U482" s="21">
        <v>7828</v>
      </c>
      <c r="V482" s="21">
        <v>7779.598</v>
      </c>
      <c r="W482" s="21">
        <v>150.346</v>
      </c>
      <c r="X482" s="6">
        <v>176</v>
      </c>
      <c r="Y482" s="6">
        <v>1162</v>
      </c>
      <c r="Z482" s="5">
        <v>0.35349999999999998</v>
      </c>
      <c r="AA482" s="5">
        <v>0.28600000000000003</v>
      </c>
      <c r="AB482" s="5">
        <v>0.26800000000000002</v>
      </c>
      <c r="AC482" s="22">
        <v>14.7</v>
      </c>
      <c r="AD482" s="23">
        <v>3</v>
      </c>
      <c r="AE482" s="23">
        <v>2</v>
      </c>
      <c r="AF482" s="24">
        <v>1802738861</v>
      </c>
      <c r="AG482" s="25">
        <v>297450.55</v>
      </c>
    </row>
    <row r="483" spans="1:33">
      <c r="A483" s="17">
        <v>121395103</v>
      </c>
      <c r="B483" s="18" t="s">
        <v>210</v>
      </c>
      <c r="C483" s="18" t="s">
        <v>542</v>
      </c>
      <c r="D483" s="19">
        <v>6676575</v>
      </c>
      <c r="E483" s="19">
        <v>6407607.8600000003</v>
      </c>
      <c r="F483" s="19">
        <v>268967</v>
      </c>
      <c r="G483" s="19">
        <v>0</v>
      </c>
      <c r="H483" s="19">
        <v>0</v>
      </c>
      <c r="I483" s="19">
        <v>0</v>
      </c>
      <c r="J483" s="19">
        <v>0</v>
      </c>
      <c r="K483" s="19">
        <v>0</v>
      </c>
      <c r="L483" s="19">
        <v>0</v>
      </c>
      <c r="M483" s="19">
        <v>0</v>
      </c>
      <c r="N483" s="19">
        <v>0</v>
      </c>
      <c r="O483" s="19">
        <v>0</v>
      </c>
      <c r="P483" s="19">
        <v>0</v>
      </c>
      <c r="Q483" s="19">
        <v>0</v>
      </c>
      <c r="R483" s="19">
        <v>0</v>
      </c>
      <c r="S483" s="20">
        <v>1.3599999999999999E-2</v>
      </c>
      <c r="T483" s="20">
        <v>1.37E-2</v>
      </c>
      <c r="U483" s="21">
        <v>9265</v>
      </c>
      <c r="V483" s="21">
        <v>9208.7479999999996</v>
      </c>
      <c r="W483" s="21">
        <v>126.619</v>
      </c>
      <c r="X483" s="6">
        <v>125</v>
      </c>
      <c r="Y483" s="6">
        <v>1526</v>
      </c>
      <c r="Z483" s="5">
        <v>0.22020000000000001</v>
      </c>
      <c r="AA483" s="5">
        <v>0.26879999999999998</v>
      </c>
      <c r="AB483" s="5">
        <v>0.27389999999999998</v>
      </c>
      <c r="AC483" s="22">
        <v>16</v>
      </c>
      <c r="AD483" s="23">
        <v>3</v>
      </c>
      <c r="AE483" s="23">
        <v>2</v>
      </c>
      <c r="AF483" s="24">
        <v>1866265226</v>
      </c>
      <c r="AG483" s="25">
        <v>240711.05</v>
      </c>
    </row>
    <row r="484" spans="1:33">
      <c r="A484" s="17">
        <v>103023912</v>
      </c>
      <c r="B484" s="18" t="s">
        <v>463</v>
      </c>
      <c r="C484" s="18" t="s">
        <v>611</v>
      </c>
      <c r="D484" s="19">
        <v>3141788</v>
      </c>
      <c r="E484" s="19">
        <v>3032803.73</v>
      </c>
      <c r="F484" s="19">
        <v>108984</v>
      </c>
      <c r="G484" s="19">
        <v>0</v>
      </c>
      <c r="H484" s="19">
        <v>0</v>
      </c>
      <c r="I484" s="19">
        <v>0</v>
      </c>
      <c r="J484" s="19">
        <v>0</v>
      </c>
      <c r="K484" s="19">
        <v>0</v>
      </c>
      <c r="L484" s="19">
        <v>0</v>
      </c>
      <c r="M484" s="19">
        <v>0</v>
      </c>
      <c r="N484" s="19">
        <v>0</v>
      </c>
      <c r="O484" s="19">
        <v>0</v>
      </c>
      <c r="P484" s="19">
        <v>0</v>
      </c>
      <c r="Q484" s="19">
        <v>0</v>
      </c>
      <c r="R484" s="19">
        <v>0</v>
      </c>
      <c r="S484" s="20">
        <v>1.32E-2</v>
      </c>
      <c r="T484" s="20">
        <v>1.3899999999999999E-2</v>
      </c>
      <c r="U484" s="21">
        <v>4359</v>
      </c>
      <c r="V484" s="21">
        <v>4406.82</v>
      </c>
      <c r="W484" s="21">
        <v>61.442000000000007</v>
      </c>
      <c r="X484" s="6">
        <v>58</v>
      </c>
      <c r="Y484" s="6">
        <v>705</v>
      </c>
      <c r="Z484" s="5">
        <v>0.15</v>
      </c>
      <c r="AA484" s="5">
        <v>0.23150000000000001</v>
      </c>
      <c r="AB484" s="5">
        <v>0.2359</v>
      </c>
      <c r="AC484" s="22">
        <v>23.8</v>
      </c>
      <c r="AD484" s="23">
        <v>2</v>
      </c>
      <c r="AE484" s="23">
        <v>3</v>
      </c>
      <c r="AF484" s="24">
        <v>1918620032</v>
      </c>
      <c r="AG484" s="25">
        <v>170896.73</v>
      </c>
    </row>
    <row r="485" spans="1:33">
      <c r="A485" s="17">
        <v>125237603</v>
      </c>
      <c r="B485" s="18" t="s">
        <v>292</v>
      </c>
      <c r="C485" s="18" t="s">
        <v>615</v>
      </c>
      <c r="D485" s="19">
        <v>1846887</v>
      </c>
      <c r="E485" s="19">
        <v>1790040.79</v>
      </c>
      <c r="F485" s="19">
        <v>56846</v>
      </c>
      <c r="G485" s="19">
        <v>0</v>
      </c>
      <c r="H485" s="19">
        <v>0</v>
      </c>
      <c r="I485" s="19">
        <v>0</v>
      </c>
      <c r="J485" s="19">
        <v>0</v>
      </c>
      <c r="K485" s="19">
        <v>0</v>
      </c>
      <c r="L485" s="19">
        <v>0</v>
      </c>
      <c r="M485" s="19">
        <v>0</v>
      </c>
      <c r="N485" s="19">
        <v>0</v>
      </c>
      <c r="O485" s="19">
        <v>0</v>
      </c>
      <c r="P485" s="19">
        <v>0</v>
      </c>
      <c r="Q485" s="19">
        <v>0</v>
      </c>
      <c r="R485" s="19">
        <v>0</v>
      </c>
      <c r="S485" s="20">
        <v>2.6100000000000002E-2</v>
      </c>
      <c r="T485" s="20">
        <v>3.7000000000000002E-3</v>
      </c>
      <c r="U485" s="21">
        <v>3509</v>
      </c>
      <c r="V485" s="21">
        <v>3518.9929999999999</v>
      </c>
      <c r="W485" s="21">
        <v>12.898000000000001</v>
      </c>
      <c r="X485" s="6">
        <v>92</v>
      </c>
      <c r="Y485" s="6">
        <v>285</v>
      </c>
      <c r="Z485" s="5">
        <v>0.15</v>
      </c>
      <c r="AA485" s="5">
        <v>0.15</v>
      </c>
      <c r="AB485" s="5">
        <v>0.15</v>
      </c>
      <c r="AC485" s="22">
        <v>13.8</v>
      </c>
      <c r="AD485" s="23" t="s">
        <v>154</v>
      </c>
      <c r="AE485" s="23">
        <v>2</v>
      </c>
      <c r="AF485" s="24">
        <v>1927000145</v>
      </c>
      <c r="AG485" s="25">
        <v>27477.69</v>
      </c>
    </row>
    <row r="486" spans="1:33">
      <c r="A486" s="17">
        <v>122097502</v>
      </c>
      <c r="B486" s="18" t="s">
        <v>381</v>
      </c>
      <c r="C486" s="18" t="s">
        <v>374</v>
      </c>
      <c r="D486" s="19">
        <v>12439543</v>
      </c>
      <c r="E486" s="19">
        <v>12188270.59</v>
      </c>
      <c r="F486" s="19">
        <v>251272</v>
      </c>
      <c r="G486" s="19">
        <v>0</v>
      </c>
      <c r="H486" s="19">
        <v>0</v>
      </c>
      <c r="I486" s="19">
        <v>0</v>
      </c>
      <c r="J486" s="19">
        <v>0</v>
      </c>
      <c r="K486" s="19">
        <v>0</v>
      </c>
      <c r="L486" s="19">
        <v>0</v>
      </c>
      <c r="M486" s="19">
        <v>0</v>
      </c>
      <c r="N486" s="19">
        <v>0</v>
      </c>
      <c r="O486" s="19">
        <v>0</v>
      </c>
      <c r="P486" s="19">
        <v>0</v>
      </c>
      <c r="Q486" s="19">
        <v>0</v>
      </c>
      <c r="R486" s="19">
        <v>0</v>
      </c>
      <c r="S486" s="20">
        <v>4.7999999999999996E-3</v>
      </c>
      <c r="T486" s="20">
        <v>1.5100000000000001E-2</v>
      </c>
      <c r="U486" s="21">
        <v>8843</v>
      </c>
      <c r="V486" s="21">
        <v>8939.3259999999991</v>
      </c>
      <c r="W486" s="21">
        <v>135.31800000000004</v>
      </c>
      <c r="X486" s="6">
        <v>43</v>
      </c>
      <c r="Y486" s="6">
        <v>1772</v>
      </c>
      <c r="Z486" s="5">
        <v>0.30819999999999997</v>
      </c>
      <c r="AA486" s="5">
        <v>0.2631</v>
      </c>
      <c r="AB486" s="5">
        <v>0.27860000000000001</v>
      </c>
      <c r="AC486" s="22">
        <v>18.7</v>
      </c>
      <c r="AD486" s="23" t="s">
        <v>154</v>
      </c>
      <c r="AE486" s="23">
        <v>2</v>
      </c>
      <c r="AF486" s="24">
        <v>1956669371</v>
      </c>
      <c r="AG486" s="25">
        <v>365544.27</v>
      </c>
    </row>
    <row r="487" spans="1:33">
      <c r="A487" s="17">
        <v>123460302</v>
      </c>
      <c r="B487" s="18" t="s">
        <v>155</v>
      </c>
      <c r="C487" s="18" t="s">
        <v>79</v>
      </c>
      <c r="D487" s="19">
        <v>5790368</v>
      </c>
      <c r="E487" s="19">
        <v>5596838.2699999996</v>
      </c>
      <c r="F487" s="19">
        <v>193530</v>
      </c>
      <c r="G487" s="19">
        <v>0</v>
      </c>
      <c r="H487" s="19">
        <v>0</v>
      </c>
      <c r="I487" s="19">
        <v>0</v>
      </c>
      <c r="J487" s="19">
        <v>0</v>
      </c>
      <c r="K487" s="19">
        <v>0</v>
      </c>
      <c r="L487" s="19">
        <v>0</v>
      </c>
      <c r="M487" s="19">
        <v>0</v>
      </c>
      <c r="N487" s="19">
        <v>0</v>
      </c>
      <c r="O487" s="19">
        <v>0</v>
      </c>
      <c r="P487" s="19">
        <v>0</v>
      </c>
      <c r="Q487" s="19">
        <v>0</v>
      </c>
      <c r="R487" s="19">
        <v>0</v>
      </c>
      <c r="S487" s="20">
        <v>2.0199999999999999E-2</v>
      </c>
      <c r="T487" s="20">
        <v>9.5999999999999992E-3</v>
      </c>
      <c r="U487" s="21">
        <v>7526</v>
      </c>
      <c r="V487" s="21">
        <v>7527.268</v>
      </c>
      <c r="W487" s="21">
        <v>71.946999999999989</v>
      </c>
      <c r="X487" s="6">
        <v>152</v>
      </c>
      <c r="Y487" s="6">
        <v>1570</v>
      </c>
      <c r="Z487" s="5">
        <v>0.15</v>
      </c>
      <c r="AA487" s="5">
        <v>0.23809999999999998</v>
      </c>
      <c r="AB487" s="5">
        <v>0.2195</v>
      </c>
      <c r="AC487" s="22">
        <v>18.899999999999999</v>
      </c>
      <c r="AD487" s="23" t="s">
        <v>154</v>
      </c>
      <c r="AE487" s="23">
        <v>2</v>
      </c>
      <c r="AF487" s="24">
        <v>1988292076</v>
      </c>
      <c r="AG487" s="25">
        <v>185633.77</v>
      </c>
    </row>
    <row r="488" spans="1:33">
      <c r="A488" s="17">
        <v>123469303</v>
      </c>
      <c r="B488" s="18" t="s">
        <v>100</v>
      </c>
      <c r="C488" s="18" t="s">
        <v>79</v>
      </c>
      <c r="D488" s="19">
        <v>2354637</v>
      </c>
      <c r="E488" s="19">
        <v>2282789.96</v>
      </c>
      <c r="F488" s="19">
        <v>71847</v>
      </c>
      <c r="G488" s="19">
        <v>0</v>
      </c>
      <c r="H488" s="19">
        <v>0</v>
      </c>
      <c r="I488" s="19">
        <v>0</v>
      </c>
      <c r="J488" s="19">
        <v>0</v>
      </c>
      <c r="K488" s="19">
        <v>0</v>
      </c>
      <c r="L488" s="19">
        <v>0</v>
      </c>
      <c r="M488" s="19">
        <v>0</v>
      </c>
      <c r="N488" s="19">
        <v>0</v>
      </c>
      <c r="O488" s="19">
        <v>0</v>
      </c>
      <c r="P488" s="19">
        <v>0</v>
      </c>
      <c r="Q488" s="19">
        <v>0</v>
      </c>
      <c r="R488" s="19">
        <v>0</v>
      </c>
      <c r="S488" s="20">
        <v>2.9100000000000001E-2</v>
      </c>
      <c r="T488" s="20">
        <v>4.7000000000000002E-3</v>
      </c>
      <c r="U488" s="21">
        <v>4435</v>
      </c>
      <c r="V488" s="21">
        <v>4469.5420000000004</v>
      </c>
      <c r="W488" s="21">
        <v>20.788</v>
      </c>
      <c r="X488" s="6">
        <v>130</v>
      </c>
      <c r="Y488" s="6">
        <v>765</v>
      </c>
      <c r="Z488" s="5">
        <v>0.15</v>
      </c>
      <c r="AA488" s="5">
        <v>0.15</v>
      </c>
      <c r="AB488" s="5">
        <v>0.15</v>
      </c>
      <c r="AC488" s="22">
        <v>12.6</v>
      </c>
      <c r="AD488" s="23" t="s">
        <v>154</v>
      </c>
      <c r="AE488" s="23">
        <v>2</v>
      </c>
      <c r="AF488" s="24">
        <v>2066936277</v>
      </c>
      <c r="AG488" s="25">
        <v>65943.22</v>
      </c>
    </row>
    <row r="489" spans="1:33">
      <c r="A489" s="17">
        <v>103026852</v>
      </c>
      <c r="B489" s="18" t="s">
        <v>471</v>
      </c>
      <c r="C489" s="18" t="s">
        <v>611</v>
      </c>
      <c r="D489" s="19">
        <v>8777694</v>
      </c>
      <c r="E489" s="19">
        <v>8468612.4600000009</v>
      </c>
      <c r="F489" s="19">
        <v>309082</v>
      </c>
      <c r="G489" s="19">
        <v>0</v>
      </c>
      <c r="H489" s="19">
        <v>0</v>
      </c>
      <c r="I489" s="19">
        <v>0</v>
      </c>
      <c r="J489" s="19">
        <v>0</v>
      </c>
      <c r="K489" s="19">
        <v>0</v>
      </c>
      <c r="L489" s="19">
        <v>0</v>
      </c>
      <c r="M489" s="19">
        <v>0</v>
      </c>
      <c r="N489" s="19">
        <v>0</v>
      </c>
      <c r="O489" s="19">
        <v>0</v>
      </c>
      <c r="P489" s="19">
        <v>0</v>
      </c>
      <c r="Q489" s="19">
        <v>0</v>
      </c>
      <c r="R489" s="19">
        <v>0</v>
      </c>
      <c r="S489" s="20">
        <v>8.3999999999999995E-3</v>
      </c>
      <c r="T489" s="20">
        <v>1.43E-2</v>
      </c>
      <c r="U489" s="21">
        <v>8128</v>
      </c>
      <c r="V489" s="21">
        <v>8082.4830000000002</v>
      </c>
      <c r="W489" s="21">
        <v>115.80300000000001</v>
      </c>
      <c r="X489" s="6">
        <v>68</v>
      </c>
      <c r="Y489" s="6">
        <v>313</v>
      </c>
      <c r="Z489" s="5">
        <v>0.25580000000000003</v>
      </c>
      <c r="AA489" s="5">
        <v>0.35210000000000002</v>
      </c>
      <c r="AB489" s="5">
        <v>0.32869999999999999</v>
      </c>
      <c r="AC489" s="22">
        <v>24.7</v>
      </c>
      <c r="AD489" s="23">
        <v>2</v>
      </c>
      <c r="AE489" s="23">
        <v>2</v>
      </c>
      <c r="AF489" s="24">
        <v>2256902745</v>
      </c>
      <c r="AG489" s="25">
        <v>197135.32</v>
      </c>
    </row>
    <row r="490" spans="1:33">
      <c r="A490" s="17">
        <v>115221402</v>
      </c>
      <c r="B490" s="18" t="s">
        <v>278</v>
      </c>
      <c r="C490" s="18" t="s">
        <v>511</v>
      </c>
      <c r="D490" s="19">
        <v>15995413</v>
      </c>
      <c r="E490" s="19">
        <v>15565643.09</v>
      </c>
      <c r="F490" s="19">
        <v>429770</v>
      </c>
      <c r="G490" s="19">
        <v>0</v>
      </c>
      <c r="H490" s="19">
        <v>0</v>
      </c>
      <c r="I490" s="19">
        <v>0</v>
      </c>
      <c r="J490" s="19">
        <v>0</v>
      </c>
      <c r="K490" s="19">
        <v>0</v>
      </c>
      <c r="L490" s="19">
        <v>0</v>
      </c>
      <c r="M490" s="19">
        <v>0</v>
      </c>
      <c r="N490" s="19">
        <v>0</v>
      </c>
      <c r="O490" s="19">
        <v>0</v>
      </c>
      <c r="P490" s="19">
        <v>0</v>
      </c>
      <c r="Q490" s="19">
        <v>0</v>
      </c>
      <c r="R490" s="19">
        <v>0</v>
      </c>
      <c r="S490" s="20">
        <v>3.6400000000000002E-2</v>
      </c>
      <c r="T490" s="20">
        <v>3.3399999999999999E-2</v>
      </c>
      <c r="U490" s="21">
        <v>11100</v>
      </c>
      <c r="V490" s="21">
        <v>11145.954</v>
      </c>
      <c r="W490" s="21">
        <v>371.99399999999997</v>
      </c>
      <c r="X490" s="6">
        <v>406</v>
      </c>
      <c r="Y490" s="6">
        <v>4270</v>
      </c>
      <c r="Z490" s="5">
        <v>0.35560000000000003</v>
      </c>
      <c r="AA490" s="5">
        <v>0.35849999999999999</v>
      </c>
      <c r="AB490" s="5">
        <v>0.35560000000000003</v>
      </c>
      <c r="AC490" s="22">
        <v>16.8</v>
      </c>
      <c r="AD490" s="23">
        <v>3</v>
      </c>
      <c r="AE490" s="23">
        <v>2</v>
      </c>
      <c r="AF490" s="24">
        <v>2308077923</v>
      </c>
      <c r="AG490" s="25">
        <v>598364.17000000004</v>
      </c>
    </row>
    <row r="491" spans="1:33">
      <c r="A491" s="17">
        <v>120481002</v>
      </c>
      <c r="B491" s="18" t="s">
        <v>105</v>
      </c>
      <c r="C491" s="18" t="s">
        <v>104</v>
      </c>
      <c r="D491" s="19">
        <v>27803331</v>
      </c>
      <c r="E491" s="19">
        <v>27044619.66</v>
      </c>
      <c r="F491" s="19">
        <v>758711</v>
      </c>
      <c r="G491" s="19">
        <v>0</v>
      </c>
      <c r="H491" s="19">
        <v>0</v>
      </c>
      <c r="I491" s="19">
        <v>0</v>
      </c>
      <c r="J491" s="19">
        <v>0</v>
      </c>
      <c r="K491" s="19">
        <v>0</v>
      </c>
      <c r="L491" s="19">
        <v>0</v>
      </c>
      <c r="M491" s="19">
        <v>0</v>
      </c>
      <c r="N491" s="19">
        <v>0</v>
      </c>
      <c r="O491" s="19">
        <v>0</v>
      </c>
      <c r="P491" s="19">
        <v>0</v>
      </c>
      <c r="Q491" s="19">
        <v>0</v>
      </c>
      <c r="R491" s="19">
        <v>0</v>
      </c>
      <c r="S491" s="20">
        <v>6.2600000000000003E-2</v>
      </c>
      <c r="T491" s="20">
        <v>8.0699999999999994E-2</v>
      </c>
      <c r="U491" s="21">
        <v>15124</v>
      </c>
      <c r="V491" s="21">
        <v>15193.312</v>
      </c>
      <c r="W491" s="21">
        <v>1225.6679999999997</v>
      </c>
      <c r="X491" s="6">
        <v>951</v>
      </c>
      <c r="Y491" s="6">
        <v>7255</v>
      </c>
      <c r="Z491" s="5">
        <v>0.38090000000000002</v>
      </c>
      <c r="AA491" s="5">
        <v>0.46450000000000002</v>
      </c>
      <c r="AB491" s="5">
        <v>0.47910000000000003</v>
      </c>
      <c r="AC491" s="22">
        <v>18.100000000000001</v>
      </c>
      <c r="AD491" s="23">
        <v>3</v>
      </c>
      <c r="AE491" s="23">
        <v>2</v>
      </c>
      <c r="AF491" s="24">
        <v>2388448770</v>
      </c>
      <c r="AG491" s="25">
        <v>1723818.48</v>
      </c>
    </row>
    <row r="492" spans="1:33">
      <c r="A492" s="17">
        <v>122098202</v>
      </c>
      <c r="B492" s="18" t="s">
        <v>385</v>
      </c>
      <c r="C492" s="18" t="s">
        <v>374</v>
      </c>
      <c r="D492" s="19">
        <v>14931675</v>
      </c>
      <c r="E492" s="19">
        <v>14612893.960000001</v>
      </c>
      <c r="F492" s="19">
        <v>318781</v>
      </c>
      <c r="G492" s="19">
        <v>0</v>
      </c>
      <c r="H492" s="19">
        <v>0</v>
      </c>
      <c r="I492" s="19">
        <v>0</v>
      </c>
      <c r="J492" s="19">
        <v>0</v>
      </c>
      <c r="K492" s="19">
        <v>0</v>
      </c>
      <c r="L492" s="19">
        <v>0</v>
      </c>
      <c r="M492" s="19">
        <v>0</v>
      </c>
      <c r="N492" s="19">
        <v>0</v>
      </c>
      <c r="O492" s="19">
        <v>0</v>
      </c>
      <c r="P492" s="19">
        <v>0</v>
      </c>
      <c r="Q492" s="19">
        <v>0</v>
      </c>
      <c r="R492" s="19">
        <v>0</v>
      </c>
      <c r="S492" s="20">
        <v>1.29E-2</v>
      </c>
      <c r="T492" s="20">
        <v>2.4500000000000001E-2</v>
      </c>
      <c r="U492" s="21">
        <v>10749</v>
      </c>
      <c r="V492" s="21">
        <v>10898.043</v>
      </c>
      <c r="W492" s="21">
        <v>266.97800000000001</v>
      </c>
      <c r="X492" s="6">
        <v>141</v>
      </c>
      <c r="Y492" s="6">
        <v>1945</v>
      </c>
      <c r="Z492" s="5">
        <v>0.34660000000000002</v>
      </c>
      <c r="AA492" s="5">
        <v>0.27460000000000001</v>
      </c>
      <c r="AB492" s="5">
        <v>0.27160000000000001</v>
      </c>
      <c r="AC492" s="22">
        <v>17.399999999999999</v>
      </c>
      <c r="AD492" s="23" t="s">
        <v>154</v>
      </c>
      <c r="AE492" s="23">
        <v>2</v>
      </c>
      <c r="AF492" s="24">
        <v>2550217843</v>
      </c>
      <c r="AG492" s="25">
        <v>681912.86</v>
      </c>
    </row>
    <row r="493" spans="1:33">
      <c r="A493" s="17">
        <v>124157802</v>
      </c>
      <c r="B493" s="18" t="s">
        <v>246</v>
      </c>
      <c r="C493" s="18" t="s">
        <v>588</v>
      </c>
      <c r="D493" s="19">
        <v>3186460</v>
      </c>
      <c r="E493" s="19">
        <v>3082001.73</v>
      </c>
      <c r="F493" s="19">
        <v>104458</v>
      </c>
      <c r="G493" s="19">
        <v>0</v>
      </c>
      <c r="H493" s="19">
        <v>0</v>
      </c>
      <c r="I493" s="19">
        <v>0</v>
      </c>
      <c r="J493" s="19">
        <v>0</v>
      </c>
      <c r="K493" s="19">
        <v>0</v>
      </c>
      <c r="L493" s="19">
        <v>0</v>
      </c>
      <c r="M493" s="19">
        <v>0</v>
      </c>
      <c r="N493" s="19">
        <v>0</v>
      </c>
      <c r="O493" s="19">
        <v>0</v>
      </c>
      <c r="P493" s="19">
        <v>0</v>
      </c>
      <c r="Q493" s="19">
        <v>0</v>
      </c>
      <c r="R493" s="19">
        <v>0</v>
      </c>
      <c r="S493" s="20">
        <v>1.3899999999999999E-2</v>
      </c>
      <c r="T493" s="20">
        <v>5.0000000000000001E-3</v>
      </c>
      <c r="U493" s="21">
        <v>6448</v>
      </c>
      <c r="V493" s="21">
        <v>6352.0659999999998</v>
      </c>
      <c r="W493" s="21">
        <v>31.931000000000001</v>
      </c>
      <c r="X493" s="6">
        <v>88</v>
      </c>
      <c r="Y493" s="6">
        <v>364</v>
      </c>
      <c r="Z493" s="5">
        <v>0.15</v>
      </c>
      <c r="AA493" s="5">
        <v>0.15</v>
      </c>
      <c r="AB493" s="5">
        <v>0.15</v>
      </c>
      <c r="AC493" s="22">
        <v>11.5</v>
      </c>
      <c r="AD493" s="23">
        <v>3</v>
      </c>
      <c r="AE493" s="23">
        <v>2</v>
      </c>
      <c r="AF493" s="24">
        <v>2620401133</v>
      </c>
      <c r="AG493" s="25">
        <v>64017.29</v>
      </c>
    </row>
    <row r="494" spans="1:33">
      <c r="A494" s="17">
        <v>124152003</v>
      </c>
      <c r="B494" s="18" t="s">
        <v>590</v>
      </c>
      <c r="C494" s="18" t="s">
        <v>588</v>
      </c>
      <c r="D494" s="19">
        <v>13504863</v>
      </c>
      <c r="E494" s="19">
        <v>13062583.66</v>
      </c>
      <c r="F494" s="19">
        <v>442279</v>
      </c>
      <c r="G494" s="19">
        <v>0</v>
      </c>
      <c r="H494" s="19">
        <v>0</v>
      </c>
      <c r="I494" s="19">
        <v>0</v>
      </c>
      <c r="J494" s="19">
        <v>0</v>
      </c>
      <c r="K494" s="19">
        <v>0</v>
      </c>
      <c r="L494" s="19">
        <v>0</v>
      </c>
      <c r="M494" s="19">
        <v>0</v>
      </c>
      <c r="N494" s="19">
        <v>0</v>
      </c>
      <c r="O494" s="19">
        <v>0</v>
      </c>
      <c r="P494" s="19">
        <v>0</v>
      </c>
      <c r="Q494" s="19">
        <v>0</v>
      </c>
      <c r="R494" s="19">
        <v>0</v>
      </c>
      <c r="S494" s="20">
        <v>7.4000000000000003E-3</v>
      </c>
      <c r="T494" s="20">
        <v>4.8099999999999997E-2</v>
      </c>
      <c r="U494" s="21">
        <v>12261</v>
      </c>
      <c r="V494" s="21">
        <v>12159.978999999999</v>
      </c>
      <c r="W494" s="21">
        <v>584.81599999999992</v>
      </c>
      <c r="X494" s="6">
        <v>90</v>
      </c>
      <c r="Y494" s="6">
        <v>782</v>
      </c>
      <c r="Z494" s="5">
        <v>0.35399999999999998</v>
      </c>
      <c r="AA494" s="5">
        <v>0.33399999999999996</v>
      </c>
      <c r="AB494" s="5">
        <v>0.33300000000000002</v>
      </c>
      <c r="AC494" s="22">
        <v>21</v>
      </c>
      <c r="AD494" s="23">
        <v>3</v>
      </c>
      <c r="AE494" s="23">
        <v>2</v>
      </c>
      <c r="AF494" s="24">
        <v>2790058647</v>
      </c>
      <c r="AG494" s="25">
        <v>935411.56</v>
      </c>
    </row>
    <row r="495" spans="1:33">
      <c r="A495" s="17">
        <v>123465702</v>
      </c>
      <c r="B495" s="18" t="s">
        <v>89</v>
      </c>
      <c r="C495" s="18" t="s">
        <v>79</v>
      </c>
      <c r="D495" s="19">
        <v>8946365</v>
      </c>
      <c r="E495" s="19">
        <v>8720100.9000000004</v>
      </c>
      <c r="F495" s="19">
        <v>226264</v>
      </c>
      <c r="G495" s="19">
        <v>0</v>
      </c>
      <c r="H495" s="19">
        <v>0</v>
      </c>
      <c r="I495" s="19">
        <v>0</v>
      </c>
      <c r="J495" s="19">
        <v>0</v>
      </c>
      <c r="K495" s="19">
        <v>0</v>
      </c>
      <c r="L495" s="19">
        <v>0</v>
      </c>
      <c r="M495" s="19">
        <v>0</v>
      </c>
      <c r="N495" s="19">
        <v>0</v>
      </c>
      <c r="O495" s="19">
        <v>0</v>
      </c>
      <c r="P495" s="19">
        <v>0</v>
      </c>
      <c r="Q495" s="19">
        <v>0</v>
      </c>
      <c r="R495" s="19">
        <v>0</v>
      </c>
      <c r="S495" s="20">
        <v>3.61E-2</v>
      </c>
      <c r="T495" s="20">
        <v>9.4000000000000004E-3</v>
      </c>
      <c r="U495" s="21">
        <v>12331</v>
      </c>
      <c r="V495" s="21">
        <v>12352.307000000001</v>
      </c>
      <c r="W495" s="21">
        <v>115.61200000000002</v>
      </c>
      <c r="X495" s="6">
        <v>446</v>
      </c>
      <c r="Y495" s="6">
        <v>2891</v>
      </c>
      <c r="Z495" s="5">
        <v>0.1988</v>
      </c>
      <c r="AA495" s="5">
        <v>0.1699</v>
      </c>
      <c r="AB495" s="5">
        <v>0.16550000000000001</v>
      </c>
      <c r="AC495" s="22">
        <v>16</v>
      </c>
      <c r="AD495" s="23" t="s">
        <v>154</v>
      </c>
      <c r="AE495" s="23">
        <v>2</v>
      </c>
      <c r="AF495" s="24">
        <v>3066365535</v>
      </c>
      <c r="AG495" s="25">
        <v>313682.75</v>
      </c>
    </row>
    <row r="496" spans="1:33">
      <c r="A496" s="17">
        <v>122092353</v>
      </c>
      <c r="B496" s="18" t="s">
        <v>379</v>
      </c>
      <c r="C496" s="18" t="s">
        <v>374</v>
      </c>
      <c r="D496" s="19">
        <v>13807687</v>
      </c>
      <c r="E496" s="19">
        <v>13625016.130000001</v>
      </c>
      <c r="F496" s="19">
        <v>182671</v>
      </c>
      <c r="G496" s="19">
        <v>0</v>
      </c>
      <c r="H496" s="19">
        <v>0</v>
      </c>
      <c r="I496" s="19">
        <v>0</v>
      </c>
      <c r="J496" s="19">
        <v>0</v>
      </c>
      <c r="K496" s="19">
        <v>0</v>
      </c>
      <c r="L496" s="19">
        <v>0</v>
      </c>
      <c r="M496" s="19">
        <v>0</v>
      </c>
      <c r="N496" s="19">
        <v>0</v>
      </c>
      <c r="O496" s="19">
        <v>0</v>
      </c>
      <c r="P496" s="19">
        <v>0</v>
      </c>
      <c r="Q496" s="19">
        <v>0</v>
      </c>
      <c r="R496" s="19">
        <v>0</v>
      </c>
      <c r="S496" s="20">
        <v>1.61E-2</v>
      </c>
      <c r="T496" s="20">
        <v>4.0000000000000001E-3</v>
      </c>
      <c r="U496" s="21">
        <v>11276</v>
      </c>
      <c r="V496" s="21">
        <v>11459.654</v>
      </c>
      <c r="W496" s="21">
        <v>45.393999999999998</v>
      </c>
      <c r="X496" s="6">
        <v>185</v>
      </c>
      <c r="Y496" s="6">
        <v>518</v>
      </c>
      <c r="Z496" s="5">
        <v>0.26069999999999999</v>
      </c>
      <c r="AA496" s="5">
        <v>0.15</v>
      </c>
      <c r="AB496" s="5">
        <v>0.15</v>
      </c>
      <c r="AC496" s="22">
        <v>15</v>
      </c>
      <c r="AD496" s="23" t="s">
        <v>154</v>
      </c>
      <c r="AE496" s="23">
        <v>2</v>
      </c>
      <c r="AF496" s="24">
        <v>3727850238</v>
      </c>
      <c r="AG496" s="25">
        <v>107116.05</v>
      </c>
    </row>
    <row r="497" spans="1:33">
      <c r="A497" s="17">
        <v>122092102</v>
      </c>
      <c r="B497" s="18" t="s">
        <v>378</v>
      </c>
      <c r="C497" s="18" t="s">
        <v>374</v>
      </c>
      <c r="D497" s="19">
        <v>16233624</v>
      </c>
      <c r="E497" s="19">
        <v>15727046.390000001</v>
      </c>
      <c r="F497" s="19">
        <v>506578</v>
      </c>
      <c r="G497" s="19">
        <v>0</v>
      </c>
      <c r="H497" s="19">
        <v>0</v>
      </c>
      <c r="I497" s="19">
        <v>0</v>
      </c>
      <c r="J497" s="19">
        <v>0</v>
      </c>
      <c r="K497" s="19">
        <v>0</v>
      </c>
      <c r="L497" s="19">
        <v>0</v>
      </c>
      <c r="M497" s="19">
        <v>0</v>
      </c>
      <c r="N497" s="19">
        <v>0</v>
      </c>
      <c r="O497" s="19">
        <v>0</v>
      </c>
      <c r="P497" s="19">
        <v>0</v>
      </c>
      <c r="Q497" s="19">
        <v>0</v>
      </c>
      <c r="R497" s="19">
        <v>0</v>
      </c>
      <c r="S497" s="20">
        <v>4.5999999999999999E-3</v>
      </c>
      <c r="T497" s="20">
        <v>5.0000000000000001E-3</v>
      </c>
      <c r="U497" s="21">
        <v>19733</v>
      </c>
      <c r="V497" s="21">
        <v>19744.089</v>
      </c>
      <c r="W497" s="21">
        <v>98.797999999999973</v>
      </c>
      <c r="X497" s="6">
        <v>90</v>
      </c>
      <c r="Y497" s="6">
        <v>1720</v>
      </c>
      <c r="Z497" s="5">
        <v>0.18629999999999999</v>
      </c>
      <c r="AA497" s="5">
        <v>0.23770000000000002</v>
      </c>
      <c r="AB497" s="5">
        <v>0.2414</v>
      </c>
      <c r="AC497" s="22">
        <v>15.7</v>
      </c>
      <c r="AD497" s="23" t="s">
        <v>154</v>
      </c>
      <c r="AE497" s="23">
        <v>2</v>
      </c>
      <c r="AF497" s="24">
        <v>4565439738</v>
      </c>
      <c r="AG497" s="25">
        <v>182050.55</v>
      </c>
    </row>
    <row r="498" spans="1:33">
      <c r="A498" s="17">
        <v>124159002</v>
      </c>
      <c r="B498" s="18" t="s">
        <v>248</v>
      </c>
      <c r="C498" s="18" t="s">
        <v>588</v>
      </c>
      <c r="D498" s="19">
        <v>7248741</v>
      </c>
      <c r="E498" s="19">
        <v>7050129.3700000001</v>
      </c>
      <c r="F498" s="19">
        <v>198612</v>
      </c>
      <c r="G498" s="19">
        <v>0</v>
      </c>
      <c r="H498" s="19">
        <v>0</v>
      </c>
      <c r="I498" s="19">
        <v>0</v>
      </c>
      <c r="J498" s="19">
        <v>0</v>
      </c>
      <c r="K498" s="19">
        <v>0</v>
      </c>
      <c r="L498" s="19">
        <v>0</v>
      </c>
      <c r="M498" s="19">
        <v>0</v>
      </c>
      <c r="N498" s="19">
        <v>0</v>
      </c>
      <c r="O498" s="19">
        <v>0</v>
      </c>
      <c r="P498" s="19">
        <v>0</v>
      </c>
      <c r="Q498" s="19">
        <v>0</v>
      </c>
      <c r="R498" s="19">
        <v>0</v>
      </c>
      <c r="S498" s="20">
        <v>2.9499999999999998E-2</v>
      </c>
      <c r="T498" s="20">
        <v>4.8800000000000003E-2</v>
      </c>
      <c r="U498" s="21">
        <v>12260</v>
      </c>
      <c r="V498" s="21">
        <v>12217.846</v>
      </c>
      <c r="W498" s="21">
        <v>595.976</v>
      </c>
      <c r="X498" s="6">
        <v>360</v>
      </c>
      <c r="Y498" s="6">
        <v>1426</v>
      </c>
      <c r="Z498" s="5">
        <v>0.15</v>
      </c>
      <c r="AA498" s="5">
        <v>0.15</v>
      </c>
      <c r="AB498" s="5">
        <v>0.15</v>
      </c>
      <c r="AC498" s="22">
        <v>13.8</v>
      </c>
      <c r="AD498" s="23">
        <v>3</v>
      </c>
      <c r="AE498" s="23">
        <v>2</v>
      </c>
      <c r="AF498" s="24">
        <v>4599671765</v>
      </c>
      <c r="AG498" s="25">
        <v>1478919.59</v>
      </c>
    </row>
    <row r="499" spans="1:33">
      <c r="A499" s="17">
        <v>102027451</v>
      </c>
      <c r="B499" s="18" t="s">
        <v>476</v>
      </c>
      <c r="C499" s="18" t="s">
        <v>611</v>
      </c>
      <c r="D499" s="19">
        <v>153778156</v>
      </c>
      <c r="E499" s="19">
        <v>152501622.96000001</v>
      </c>
      <c r="F499" s="19">
        <v>1276533</v>
      </c>
      <c r="G499" s="19">
        <v>0</v>
      </c>
      <c r="H499" s="19">
        <v>0</v>
      </c>
      <c r="I499" s="19">
        <v>0</v>
      </c>
      <c r="J499" s="19">
        <v>0</v>
      </c>
      <c r="K499" s="19">
        <v>0</v>
      </c>
      <c r="L499" s="19">
        <v>0</v>
      </c>
      <c r="M499" s="19">
        <v>0</v>
      </c>
      <c r="N499" s="19">
        <v>0</v>
      </c>
      <c r="O499" s="19">
        <v>0</v>
      </c>
      <c r="P499" s="19">
        <v>0</v>
      </c>
      <c r="Q499" s="19">
        <v>0</v>
      </c>
      <c r="R499" s="19">
        <v>0</v>
      </c>
      <c r="S499" s="20">
        <v>1.9400000000000001E-2</v>
      </c>
      <c r="T499" s="20">
        <v>0.1119</v>
      </c>
      <c r="U499" s="21">
        <v>27655</v>
      </c>
      <c r="V499" s="21">
        <v>28204.519</v>
      </c>
      <c r="W499" s="21">
        <v>3155.0499999999993</v>
      </c>
      <c r="X499" s="6">
        <v>547</v>
      </c>
      <c r="Y499" s="6">
        <v>18013</v>
      </c>
      <c r="Z499" s="5">
        <v>0.38350000000000001</v>
      </c>
      <c r="AA499" s="5">
        <v>0.4274</v>
      </c>
      <c r="AB499" s="5">
        <v>0.44190000000000002</v>
      </c>
      <c r="AC499" s="22">
        <v>19.7</v>
      </c>
      <c r="AD499" s="23">
        <v>2</v>
      </c>
      <c r="AE499" s="26" t="s">
        <v>145</v>
      </c>
      <c r="AF499" s="24">
        <v>5824601272</v>
      </c>
      <c r="AG499" s="25">
        <v>8576302.9700000007</v>
      </c>
    </row>
    <row r="500" spans="1:33">
      <c r="A500" s="17">
        <v>123464502</v>
      </c>
      <c r="B500" s="18" t="s">
        <v>85</v>
      </c>
      <c r="C500" s="18" t="s">
        <v>79</v>
      </c>
      <c r="D500" s="19">
        <v>3493936</v>
      </c>
      <c r="E500" s="19">
        <v>3375643.85</v>
      </c>
      <c r="F500" s="19">
        <v>118292</v>
      </c>
      <c r="G500" s="19">
        <v>0</v>
      </c>
      <c r="H500" s="19">
        <v>0</v>
      </c>
      <c r="I500" s="19">
        <v>0</v>
      </c>
      <c r="J500" s="19">
        <v>0</v>
      </c>
      <c r="K500" s="19">
        <v>0</v>
      </c>
      <c r="L500" s="19">
        <v>0</v>
      </c>
      <c r="M500" s="19">
        <v>0</v>
      </c>
      <c r="N500" s="19">
        <v>0</v>
      </c>
      <c r="O500" s="19">
        <v>0</v>
      </c>
      <c r="P500" s="19">
        <v>0</v>
      </c>
      <c r="Q500" s="19">
        <v>0</v>
      </c>
      <c r="R500" s="19">
        <v>0</v>
      </c>
      <c r="S500" s="20">
        <v>1.8200000000000001E-2</v>
      </c>
      <c r="T500" s="20">
        <v>2.8E-3</v>
      </c>
      <c r="U500" s="21">
        <v>7302</v>
      </c>
      <c r="V500" s="21">
        <v>7212.2969999999996</v>
      </c>
      <c r="W500" s="21">
        <v>20.168999999999997</v>
      </c>
      <c r="X500" s="6">
        <v>131</v>
      </c>
      <c r="Y500" s="6">
        <v>643</v>
      </c>
      <c r="Z500" s="5">
        <v>0.15</v>
      </c>
      <c r="AA500" s="5">
        <v>0.15</v>
      </c>
      <c r="AB500" s="5">
        <v>0.15</v>
      </c>
      <c r="AC500" s="22">
        <v>14.5</v>
      </c>
      <c r="AD500" s="23" t="s">
        <v>154</v>
      </c>
      <c r="AE500" s="23">
        <v>2</v>
      </c>
      <c r="AF500" s="24">
        <v>6439493773</v>
      </c>
      <c r="AG500" s="25">
        <v>66358.240000000005</v>
      </c>
    </row>
    <row r="501" spans="1:33">
      <c r="A501" s="17">
        <v>126515001</v>
      </c>
      <c r="B501" s="18" t="s">
        <v>600</v>
      </c>
      <c r="C501" s="18" t="s">
        <v>601</v>
      </c>
      <c r="D501" s="19">
        <v>983928923</v>
      </c>
      <c r="E501" s="19">
        <v>968135880.01999998</v>
      </c>
      <c r="F501" s="19">
        <v>15793043</v>
      </c>
      <c r="G501" s="19">
        <v>0</v>
      </c>
      <c r="H501" s="19">
        <v>0</v>
      </c>
      <c r="I501" s="19">
        <v>0</v>
      </c>
      <c r="J501" s="19">
        <v>0</v>
      </c>
      <c r="K501" s="19">
        <v>0</v>
      </c>
      <c r="L501" s="19">
        <v>0</v>
      </c>
      <c r="M501" s="19">
        <v>0</v>
      </c>
      <c r="N501" s="19">
        <v>0</v>
      </c>
      <c r="O501" s="19">
        <v>0</v>
      </c>
      <c r="P501" s="19">
        <v>0</v>
      </c>
      <c r="Q501" s="19">
        <v>0</v>
      </c>
      <c r="R501" s="19">
        <v>0</v>
      </c>
      <c r="S501" s="20">
        <v>5.7500000000000002E-2</v>
      </c>
      <c r="T501" s="20">
        <v>0.25609999999999999</v>
      </c>
      <c r="U501" s="21">
        <v>201255</v>
      </c>
      <c r="V501" s="21">
        <v>201694.361</v>
      </c>
      <c r="W501" s="21">
        <v>51657.325000000019</v>
      </c>
      <c r="X501" s="6">
        <v>11605</v>
      </c>
      <c r="Y501" s="6">
        <v>120525</v>
      </c>
      <c r="Z501" s="5">
        <v>0.56850000000000001</v>
      </c>
      <c r="AA501" s="5">
        <v>0.72659999999999991</v>
      </c>
      <c r="AB501" s="5">
        <v>0.7208</v>
      </c>
      <c r="AC501" s="22">
        <v>19</v>
      </c>
      <c r="AD501" s="23">
        <v>1</v>
      </c>
      <c r="AE501" s="23">
        <v>1</v>
      </c>
      <c r="AF501" s="24">
        <v>21039161130</v>
      </c>
      <c r="AG501" s="25">
        <v>109541354.56</v>
      </c>
    </row>
    <row r="502" spans="1:33">
      <c r="A502" s="32"/>
      <c r="B502" s="32"/>
      <c r="C502" s="32"/>
      <c r="D502" s="33">
        <f t="shared" ref="D502:R502" si="0">SUM(D1:D500)</f>
        <v>4539365682</v>
      </c>
      <c r="E502" s="33">
        <f t="shared" si="0"/>
        <v>4425301385.4700022</v>
      </c>
      <c r="F502" s="33">
        <f t="shared" si="0"/>
        <v>83804298</v>
      </c>
      <c r="G502" s="33">
        <f t="shared" si="0"/>
        <v>14650000</v>
      </c>
      <c r="H502" s="33">
        <f t="shared" si="0"/>
        <v>4000000</v>
      </c>
      <c r="I502" s="33">
        <f t="shared" si="0"/>
        <v>2500000</v>
      </c>
      <c r="J502" s="33">
        <f t="shared" si="0"/>
        <v>500000</v>
      </c>
      <c r="K502" s="33">
        <f t="shared" si="0"/>
        <v>250000</v>
      </c>
      <c r="L502" s="33">
        <f t="shared" si="0"/>
        <v>500000</v>
      </c>
      <c r="M502" s="33">
        <f t="shared" si="0"/>
        <v>500000</v>
      </c>
      <c r="N502" s="33">
        <f t="shared" si="0"/>
        <v>3500000</v>
      </c>
      <c r="O502" s="33">
        <f t="shared" si="0"/>
        <v>1000000</v>
      </c>
      <c r="P502" s="33">
        <f t="shared" si="0"/>
        <v>1000000</v>
      </c>
      <c r="Q502" s="33">
        <f t="shared" si="0"/>
        <v>1000000</v>
      </c>
      <c r="R502" s="33">
        <f t="shared" si="0"/>
        <v>860000</v>
      </c>
      <c r="S502" s="34"/>
      <c r="T502" s="34"/>
      <c r="U502" s="35">
        <f>SUM(U1:U500)</f>
        <v>1525563</v>
      </c>
      <c r="V502" s="35">
        <f>SUM(V1:V500)</f>
        <v>1533221.7180000001</v>
      </c>
      <c r="W502" s="35">
        <f>SUM(W1:W500)</f>
        <v>53830.381000000016</v>
      </c>
      <c r="X502" s="36">
        <f>SUM(X1:X500)</f>
        <v>32393</v>
      </c>
      <c r="Y502" s="36">
        <f>SUM(Y1:Y500)</f>
        <v>550889</v>
      </c>
      <c r="Z502" s="37"/>
      <c r="AA502" s="37"/>
      <c r="AB502" s="37"/>
      <c r="AC502" s="38"/>
      <c r="AD502" s="39"/>
      <c r="AE502" s="39"/>
      <c r="AF502" s="40">
        <f>SUM(AF1:AF500)</f>
        <v>263995133096</v>
      </c>
      <c r="AG502" s="41">
        <f>SUM(AG1:AG500)</f>
        <v>110283645.44000001</v>
      </c>
    </row>
    <row r="503" spans="1:33">
      <c r="A503" s="27"/>
      <c r="B503" s="27"/>
      <c r="C503" s="27"/>
      <c r="D503" s="28"/>
      <c r="E503" s="28"/>
      <c r="F503" s="28"/>
      <c r="G503" s="28"/>
      <c r="H503" s="28"/>
      <c r="I503" s="28"/>
      <c r="J503" s="28"/>
      <c r="K503" s="28"/>
      <c r="L503" s="28"/>
      <c r="M503" s="28"/>
      <c r="N503" s="28"/>
      <c r="O503" s="28"/>
      <c r="P503" s="28"/>
      <c r="Q503" s="28"/>
      <c r="R503" s="28"/>
      <c r="S503" s="29"/>
      <c r="T503" s="29"/>
      <c r="U503" s="21"/>
      <c r="V503" s="21"/>
      <c r="W503" s="21"/>
      <c r="X503" s="16"/>
      <c r="Y503" s="16"/>
      <c r="Z503" s="16"/>
      <c r="AA503" s="16"/>
      <c r="AB503" s="16"/>
      <c r="AC503" s="30"/>
      <c r="AD503" s="16"/>
      <c r="AE503" s="16"/>
      <c r="AF503" s="31"/>
      <c r="AG503" s="123"/>
    </row>
    <row r="505" spans="1:33">
      <c r="X505" t="e">
        <f>X471/X503</f>
        <v>#DIV/0!</v>
      </c>
    </row>
  </sheetData>
  <sortState ref="A2:AG505">
    <sortCondition ref="AF1"/>
  </sortState>
  <phoneticPr fontId="19" type="noConversion"/>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Layout" workbookViewId="0">
      <selection activeCell="C3" sqref="C3"/>
    </sheetView>
  </sheetViews>
  <sheetFormatPr baseColWidth="10" defaultColWidth="8.7109375" defaultRowHeight="12" x14ac:dyDescent="0"/>
  <cols>
    <col min="1" max="1" width="19.42578125" style="44" customWidth="1"/>
    <col min="2" max="2" width="13.140625" style="44" customWidth="1"/>
    <col min="3" max="3" width="9.42578125" style="44" customWidth="1"/>
    <col min="4" max="4" width="10.85546875" style="44" customWidth="1"/>
    <col min="5" max="5" width="11.5703125" style="45" customWidth="1"/>
    <col min="6" max="6" width="15.85546875" style="106" customWidth="1"/>
    <col min="7" max="7" width="14.42578125" style="107" customWidth="1"/>
    <col min="8" max="16384" width="8.7109375" style="108"/>
  </cols>
  <sheetData>
    <row r="1" spans="1:7" ht="13" thickBot="1"/>
    <row r="2" spans="1:7" s="46" customFormat="1" ht="58.5" customHeight="1" thickTop="1" thickBot="1">
      <c r="A2" s="228" t="s">
        <v>3</v>
      </c>
      <c r="B2" s="228"/>
      <c r="C2" s="228"/>
      <c r="D2" s="228"/>
      <c r="E2" s="228"/>
      <c r="F2" s="228"/>
      <c r="G2" s="228"/>
    </row>
    <row r="3" spans="1:7" s="48" customFormat="1" ht="61" thickTop="1">
      <c r="A3" s="109" t="s">
        <v>443</v>
      </c>
      <c r="B3" s="109" t="s">
        <v>444</v>
      </c>
      <c r="C3" s="109" t="s">
        <v>628</v>
      </c>
      <c r="D3" s="109" t="s">
        <v>231</v>
      </c>
      <c r="E3" s="109" t="s">
        <v>17</v>
      </c>
      <c r="F3" s="109" t="s">
        <v>157</v>
      </c>
      <c r="G3" s="110" t="s">
        <v>4</v>
      </c>
    </row>
    <row r="4" spans="1:7" s="42" customFormat="1">
      <c r="A4" s="183" t="s">
        <v>608</v>
      </c>
      <c r="B4" s="183" t="s">
        <v>609</v>
      </c>
      <c r="C4" s="184">
        <v>3372</v>
      </c>
      <c r="D4" s="185">
        <v>0.1847</v>
      </c>
      <c r="E4" s="186">
        <v>0.88639999999999997</v>
      </c>
      <c r="F4" s="187">
        <v>18256.488000000001</v>
      </c>
      <c r="G4" s="188">
        <v>1500000</v>
      </c>
    </row>
    <row r="5" spans="1:7" s="42" customFormat="1">
      <c r="A5" s="189" t="s">
        <v>427</v>
      </c>
      <c r="B5" s="189" t="s">
        <v>428</v>
      </c>
      <c r="C5" s="190">
        <v>1956</v>
      </c>
      <c r="D5" s="191">
        <v>0.17460000000000001</v>
      </c>
      <c r="E5" s="192">
        <v>0.70509999999999995</v>
      </c>
      <c r="F5" s="193">
        <v>11205.706</v>
      </c>
      <c r="G5" s="194">
        <v>2410641</v>
      </c>
    </row>
    <row r="6" spans="1:7" s="42" customFormat="1">
      <c r="A6" s="189" t="s">
        <v>612</v>
      </c>
      <c r="B6" s="189" t="s">
        <v>613</v>
      </c>
      <c r="C6" s="190">
        <v>1108</v>
      </c>
      <c r="D6" s="191">
        <v>0.1404</v>
      </c>
      <c r="E6" s="192">
        <v>0.84540000000000004</v>
      </c>
      <c r="F6" s="193">
        <v>7894.37</v>
      </c>
      <c r="G6" s="194">
        <v>1698286</v>
      </c>
    </row>
    <row r="7" spans="1:7" s="42" customFormat="1">
      <c r="A7" s="92" t="s">
        <v>413</v>
      </c>
      <c r="B7" s="92" t="s">
        <v>588</v>
      </c>
      <c r="C7" s="95">
        <v>554</v>
      </c>
      <c r="D7" s="111">
        <v>0.12230000000000001</v>
      </c>
      <c r="E7" s="94">
        <v>0.37269999999999998</v>
      </c>
      <c r="F7" s="112">
        <v>4528.9160000000002</v>
      </c>
      <c r="G7" s="113">
        <v>0</v>
      </c>
    </row>
    <row r="8" spans="1:7" s="42" customFormat="1">
      <c r="A8" s="189" t="s">
        <v>503</v>
      </c>
      <c r="B8" s="189" t="s">
        <v>504</v>
      </c>
      <c r="C8" s="190">
        <v>567</v>
      </c>
      <c r="D8" s="191">
        <v>0.1172</v>
      </c>
      <c r="E8" s="192">
        <v>0.80300000000000005</v>
      </c>
      <c r="F8" s="193">
        <v>4839.357</v>
      </c>
      <c r="G8" s="194">
        <v>1041073</v>
      </c>
    </row>
    <row r="9" spans="1:7" s="42" customFormat="1">
      <c r="A9" s="92" t="s">
        <v>217</v>
      </c>
      <c r="B9" s="92" t="s">
        <v>565</v>
      </c>
      <c r="C9" s="95">
        <v>1152</v>
      </c>
      <c r="D9" s="111">
        <v>0.11</v>
      </c>
      <c r="E9" s="94">
        <v>0.66020000000000001</v>
      </c>
      <c r="F9" s="112">
        <v>10476.859</v>
      </c>
      <c r="G9" s="113">
        <v>0</v>
      </c>
    </row>
    <row r="10" spans="1:7">
      <c r="A10" s="189" t="s">
        <v>541</v>
      </c>
      <c r="B10" s="189" t="s">
        <v>542</v>
      </c>
      <c r="C10" s="190">
        <v>2061</v>
      </c>
      <c r="D10" s="191">
        <v>0.10920000000000001</v>
      </c>
      <c r="E10" s="192">
        <v>0.76149999999999995</v>
      </c>
      <c r="F10" s="193">
        <v>18875.156999999999</v>
      </c>
      <c r="G10" s="194">
        <v>8000000</v>
      </c>
    </row>
    <row r="11" spans="1:7">
      <c r="A11" s="92" t="s">
        <v>439</v>
      </c>
      <c r="B11" s="92" t="s">
        <v>511</v>
      </c>
      <c r="C11" s="95">
        <v>714</v>
      </c>
      <c r="D11" s="111">
        <v>0.1074</v>
      </c>
      <c r="E11" s="94">
        <v>0.73450000000000004</v>
      </c>
      <c r="F11" s="112">
        <v>6645.4139999999998</v>
      </c>
      <c r="G11" s="113">
        <v>0</v>
      </c>
    </row>
    <row r="12" spans="1:7">
      <c r="A12" s="92" t="s">
        <v>88</v>
      </c>
      <c r="B12" s="92" t="s">
        <v>79</v>
      </c>
      <c r="C12" s="95">
        <v>754</v>
      </c>
      <c r="D12" s="111">
        <v>0.1003</v>
      </c>
      <c r="E12" s="94">
        <v>0.3851</v>
      </c>
      <c r="F12" s="112">
        <v>7520.1970000000001</v>
      </c>
      <c r="G12" s="113">
        <v>0</v>
      </c>
    </row>
    <row r="13" spans="1:7">
      <c r="A13" s="92" t="s">
        <v>535</v>
      </c>
      <c r="B13" s="92" t="s">
        <v>509</v>
      </c>
      <c r="C13" s="95">
        <v>1008</v>
      </c>
      <c r="D13" s="111">
        <v>7.3800000000000004E-2</v>
      </c>
      <c r="E13" s="94">
        <v>0.76180000000000003</v>
      </c>
      <c r="F13" s="112">
        <v>13665.317999999999</v>
      </c>
      <c r="G13" s="113">
        <v>0</v>
      </c>
    </row>
    <row r="14" spans="1:7">
      <c r="A14" s="92" t="s">
        <v>624</v>
      </c>
      <c r="B14" s="92" t="s">
        <v>625</v>
      </c>
      <c r="C14" s="95">
        <v>88</v>
      </c>
      <c r="D14" s="111">
        <v>7.2900000000000006E-2</v>
      </c>
      <c r="E14" s="94">
        <v>0.81610000000000005</v>
      </c>
      <c r="F14" s="112">
        <v>1206.5650000000001</v>
      </c>
      <c r="G14" s="113">
        <v>0</v>
      </c>
    </row>
    <row r="15" spans="1:7">
      <c r="A15" s="92" t="s">
        <v>380</v>
      </c>
      <c r="B15" s="92" t="s">
        <v>374</v>
      </c>
      <c r="C15" s="95">
        <v>72</v>
      </c>
      <c r="D15" s="111">
        <v>7.2499999999999995E-2</v>
      </c>
      <c r="E15" s="94">
        <v>0.41310000000000002</v>
      </c>
      <c r="F15" s="112">
        <v>993.11800000000005</v>
      </c>
      <c r="G15" s="113">
        <v>0</v>
      </c>
    </row>
    <row r="16" spans="1:7">
      <c r="A16" s="92" t="s">
        <v>434</v>
      </c>
      <c r="B16" s="92" t="s">
        <v>527</v>
      </c>
      <c r="C16" s="95">
        <v>702</v>
      </c>
      <c r="D16" s="111">
        <v>7.2099999999999997E-2</v>
      </c>
      <c r="E16" s="94">
        <v>0.68469999999999998</v>
      </c>
      <c r="F16" s="112">
        <v>9741.7139999999999</v>
      </c>
      <c r="G16" s="113">
        <v>0</v>
      </c>
    </row>
    <row r="17" spans="1:7">
      <c r="A17" s="92" t="s">
        <v>587</v>
      </c>
      <c r="B17" s="92" t="s">
        <v>588</v>
      </c>
      <c r="C17" s="95">
        <v>373</v>
      </c>
      <c r="D17" s="111">
        <v>6.3700000000000007E-2</v>
      </c>
      <c r="E17" s="94">
        <v>0.57420000000000004</v>
      </c>
      <c r="F17" s="112">
        <v>5854.2460000000001</v>
      </c>
      <c r="G17" s="113">
        <v>0</v>
      </c>
    </row>
    <row r="18" spans="1:7">
      <c r="A18" s="92" t="s">
        <v>105</v>
      </c>
      <c r="B18" s="92" t="s">
        <v>104</v>
      </c>
      <c r="C18" s="95">
        <v>951</v>
      </c>
      <c r="D18" s="111">
        <v>6.2600000000000003E-2</v>
      </c>
      <c r="E18" s="94">
        <v>0.47910000000000003</v>
      </c>
      <c r="F18" s="112">
        <v>15193.312</v>
      </c>
      <c r="G18" s="113">
        <v>0</v>
      </c>
    </row>
    <row r="19" spans="1:7">
      <c r="A19" s="92" t="s">
        <v>53</v>
      </c>
      <c r="B19" s="92" t="s">
        <v>613</v>
      </c>
      <c r="C19" s="95">
        <v>102</v>
      </c>
      <c r="D19" s="111">
        <v>5.9200000000000003E-2</v>
      </c>
      <c r="E19" s="94">
        <v>0.41560000000000002</v>
      </c>
      <c r="F19" s="112">
        <v>1721.837</v>
      </c>
      <c r="G19" s="113">
        <v>0</v>
      </c>
    </row>
    <row r="20" spans="1:7">
      <c r="A20" s="92" t="s">
        <v>244</v>
      </c>
      <c r="B20" s="92" t="s">
        <v>588</v>
      </c>
      <c r="C20" s="95">
        <v>261</v>
      </c>
      <c r="D20" s="111">
        <v>5.9200000000000003E-2</v>
      </c>
      <c r="E20" s="94">
        <v>0.62439999999999996</v>
      </c>
      <c r="F20" s="112">
        <v>4411.4359999999997</v>
      </c>
      <c r="G20" s="113">
        <v>0</v>
      </c>
    </row>
    <row r="21" spans="1:7">
      <c r="A21" s="92" t="s">
        <v>221</v>
      </c>
      <c r="B21" s="92" t="s">
        <v>565</v>
      </c>
      <c r="C21" s="95">
        <v>443</v>
      </c>
      <c r="D21" s="111">
        <v>5.8299999999999998E-2</v>
      </c>
      <c r="E21" s="94">
        <v>0.65529999999999999</v>
      </c>
      <c r="F21" s="112">
        <v>7600.7879999999996</v>
      </c>
      <c r="G21" s="113">
        <v>0</v>
      </c>
    </row>
    <row r="22" spans="1:7">
      <c r="A22" s="92" t="s">
        <v>600</v>
      </c>
      <c r="B22" s="92" t="s">
        <v>601</v>
      </c>
      <c r="C22" s="95">
        <v>11605</v>
      </c>
      <c r="D22" s="111">
        <v>5.7500000000000002E-2</v>
      </c>
      <c r="E22" s="94">
        <v>0.7208</v>
      </c>
      <c r="F22" s="112">
        <v>201694.361</v>
      </c>
      <c r="G22" s="113">
        <v>0</v>
      </c>
    </row>
    <row r="23" spans="1:7">
      <c r="A23" s="92" t="s">
        <v>297</v>
      </c>
      <c r="B23" s="92" t="s">
        <v>615</v>
      </c>
      <c r="C23" s="95">
        <v>693</v>
      </c>
      <c r="D23" s="111">
        <v>5.6899999999999999E-2</v>
      </c>
      <c r="E23" s="94">
        <v>0.63759999999999994</v>
      </c>
      <c r="F23" s="112">
        <v>12180.380999999999</v>
      </c>
      <c r="G23" s="113">
        <v>0</v>
      </c>
    </row>
    <row r="24" spans="1:7" ht="15" customHeight="1">
      <c r="A24" s="92" t="s">
        <v>86</v>
      </c>
      <c r="B24" s="92" t="s">
        <v>79</v>
      </c>
      <c r="C24" s="95">
        <v>119</v>
      </c>
      <c r="D24" s="111">
        <v>5.5300000000000002E-2</v>
      </c>
      <c r="E24" s="94">
        <v>0.15</v>
      </c>
      <c r="F24" s="112">
        <v>2150.0880000000002</v>
      </c>
      <c r="G24" s="113">
        <v>0</v>
      </c>
    </row>
    <row r="25" spans="1:7" ht="15" customHeight="1">
      <c r="A25" s="92" t="s">
        <v>456</v>
      </c>
      <c r="B25" s="92" t="s">
        <v>611</v>
      </c>
      <c r="C25" s="95">
        <v>220</v>
      </c>
      <c r="D25" s="111">
        <v>5.11E-2</v>
      </c>
      <c r="E25" s="94">
        <v>0.57330000000000003</v>
      </c>
      <c r="F25" s="112">
        <v>4309.1130000000003</v>
      </c>
      <c r="G25" s="113">
        <v>0</v>
      </c>
    </row>
    <row r="26" spans="1:7" s="52" customFormat="1" ht="18" customHeight="1">
      <c r="A26" s="53"/>
      <c r="B26" s="53"/>
      <c r="C26" s="53"/>
      <c r="D26" s="54"/>
      <c r="F26" s="55"/>
      <c r="G26" s="114"/>
    </row>
    <row r="27" spans="1:7" ht="21.75" customHeight="1">
      <c r="A27" s="108"/>
      <c r="B27" s="108"/>
      <c r="C27" s="108"/>
      <c r="E27" s="47"/>
    </row>
    <row r="28" spans="1:7">
      <c r="A28" s="46"/>
    </row>
    <row r="29" spans="1:7">
      <c r="A29" s="46"/>
    </row>
    <row r="30" spans="1:7">
      <c r="A30" s="46"/>
    </row>
    <row r="31" spans="1:7">
      <c r="A31" s="46"/>
    </row>
    <row r="32" spans="1:7">
      <c r="A32" s="46"/>
    </row>
  </sheetData>
  <mergeCells count="1">
    <mergeCell ref="A2:G2"/>
  </mergeCells>
  <phoneticPr fontId="19" type="noConversion"/>
  <pageMargins left="0.7" right="0.7" top="0.75" bottom="0.75" header="0.3" footer="0.3"/>
  <pageSetup orientation="landscape"/>
  <headerFooter>
    <oddHeader>&amp;CEnglish Language Learner High Incidence Supplement_x000D_(Sorted by English language learner concentration)</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view="pageLayout" topLeftCell="A2" workbookViewId="0">
      <selection activeCell="A6" sqref="A6:H6"/>
    </sheetView>
  </sheetViews>
  <sheetFormatPr baseColWidth="10" defaultColWidth="8.7109375" defaultRowHeight="10" x14ac:dyDescent="0"/>
  <cols>
    <col min="1" max="1" width="17" style="16" customWidth="1"/>
    <col min="2" max="2" width="10.85546875" style="16" customWidth="1"/>
    <col min="3" max="3" width="12.7109375" style="16" customWidth="1"/>
    <col min="4" max="4" width="11.5703125" style="28" customWidth="1"/>
    <col min="5" max="5" width="8.7109375" style="29"/>
    <col min="6" max="6" width="13.85546875" style="29" customWidth="1"/>
    <col min="7" max="7" width="12.42578125" style="119" customWidth="1"/>
    <col min="8" max="8" width="16.5703125" style="21" customWidth="1"/>
    <col min="9" max="9" width="13.7109375" style="21" customWidth="1"/>
    <col min="10" max="10" width="10.85546875" style="16" customWidth="1"/>
    <col min="11" max="14" width="8.7109375" style="16"/>
    <col min="15" max="15" width="8.7109375" style="30"/>
    <col min="16" max="17" width="8.7109375" style="16"/>
    <col min="18" max="18" width="8.7109375" style="31"/>
    <col min="19" max="19" width="8.7109375" style="25"/>
    <col min="20" max="16384" width="8.7109375" style="16"/>
  </cols>
  <sheetData>
    <row r="1" spans="1:19" ht="59" customHeight="1" thickTop="1">
      <c r="A1" s="229" t="s">
        <v>75</v>
      </c>
      <c r="B1" s="229"/>
      <c r="C1" s="229"/>
      <c r="D1" s="229"/>
      <c r="E1" s="229"/>
      <c r="F1" s="229"/>
      <c r="G1" s="229"/>
      <c r="H1" s="229"/>
      <c r="I1" s="76"/>
      <c r="J1" s="76"/>
      <c r="K1" s="46"/>
    </row>
    <row r="2" spans="1:19" ht="60">
      <c r="A2" s="74" t="s">
        <v>443</v>
      </c>
      <c r="B2" s="74" t="s">
        <v>444</v>
      </c>
      <c r="C2" s="74" t="s">
        <v>6</v>
      </c>
      <c r="D2" s="74" t="s">
        <v>240</v>
      </c>
      <c r="E2" s="74" t="s">
        <v>238</v>
      </c>
      <c r="F2" s="75" t="s">
        <v>158</v>
      </c>
      <c r="G2" s="117" t="s">
        <v>234</v>
      </c>
      <c r="H2" s="115" t="s">
        <v>5</v>
      </c>
      <c r="N2" s="30"/>
      <c r="O2" s="16"/>
      <c r="Q2" s="31"/>
      <c r="R2" s="25"/>
      <c r="S2" s="16"/>
    </row>
    <row r="3" spans="1:19" ht="13" thickTop="1">
      <c r="A3" s="27" t="s">
        <v>614</v>
      </c>
      <c r="B3" s="27" t="s">
        <v>615</v>
      </c>
      <c r="C3" s="49">
        <v>0.48580000000000001</v>
      </c>
      <c r="D3" s="50">
        <v>0.8508</v>
      </c>
      <c r="E3" s="50">
        <v>0.79179999999999995</v>
      </c>
      <c r="F3" s="51">
        <f t="shared" ref="F3:F19" si="0">(D3-E3)/E3</f>
        <v>7.4513766102551227E-2</v>
      </c>
      <c r="G3" s="118">
        <v>6904.07</v>
      </c>
      <c r="H3" s="116">
        <v>0</v>
      </c>
      <c r="N3" s="30"/>
      <c r="O3" s="16"/>
      <c r="Q3" s="31"/>
      <c r="R3" s="25"/>
      <c r="S3" s="16"/>
    </row>
    <row r="4" spans="1:19" ht="13" thickTop="1">
      <c r="A4" s="195" t="s">
        <v>612</v>
      </c>
      <c r="B4" s="195" t="s">
        <v>613</v>
      </c>
      <c r="C4" s="196">
        <v>0.27979999999999999</v>
      </c>
      <c r="D4" s="197">
        <v>0.84540000000000004</v>
      </c>
      <c r="E4" s="197">
        <v>0.74060000000000004</v>
      </c>
      <c r="F4" s="198">
        <f t="shared" si="0"/>
        <v>0.14150688630839858</v>
      </c>
      <c r="G4" s="199">
        <v>7894.37</v>
      </c>
      <c r="H4" s="200">
        <v>3750000</v>
      </c>
      <c r="N4" s="30"/>
      <c r="O4" s="16"/>
      <c r="Q4" s="31"/>
      <c r="R4" s="25"/>
      <c r="S4" s="16"/>
    </row>
    <row r="5" spans="1:19" ht="13" thickTop="1">
      <c r="A5" s="27" t="s">
        <v>600</v>
      </c>
      <c r="B5" s="27" t="s">
        <v>601</v>
      </c>
      <c r="C5" s="49">
        <v>0.25609999999999999</v>
      </c>
      <c r="D5" s="50">
        <v>0.7208</v>
      </c>
      <c r="E5" s="50">
        <v>0.56850000000000001</v>
      </c>
      <c r="F5" s="51">
        <f t="shared" si="0"/>
        <v>0.26789797713280561</v>
      </c>
      <c r="G5" s="118">
        <v>201694.361</v>
      </c>
      <c r="H5" s="116">
        <v>0</v>
      </c>
      <c r="N5" s="30"/>
      <c r="O5" s="16"/>
      <c r="Q5" s="31"/>
      <c r="R5" s="25"/>
      <c r="S5" s="16"/>
    </row>
    <row r="6" spans="1:19" ht="13" thickTop="1">
      <c r="A6" s="195" t="s">
        <v>505</v>
      </c>
      <c r="B6" s="195" t="s">
        <v>506</v>
      </c>
      <c r="C6" s="196">
        <v>0.22489999999999999</v>
      </c>
      <c r="D6" s="197">
        <v>0.82499999999999996</v>
      </c>
      <c r="E6" s="197">
        <v>0.70930000000000004</v>
      </c>
      <c r="F6" s="198">
        <f t="shared" si="0"/>
        <v>0.16311856760186086</v>
      </c>
      <c r="G6" s="199">
        <v>451.97</v>
      </c>
      <c r="H6" s="200">
        <v>250000</v>
      </c>
      <c r="N6" s="30"/>
      <c r="O6" s="16"/>
      <c r="Q6" s="31"/>
      <c r="R6" s="25"/>
      <c r="S6" s="16"/>
    </row>
    <row r="7" spans="1:19" ht="13" thickTop="1">
      <c r="A7" s="27" t="s">
        <v>329</v>
      </c>
      <c r="B7" s="27" t="s">
        <v>611</v>
      </c>
      <c r="C7" s="49">
        <v>0.19450000000000001</v>
      </c>
      <c r="D7" s="50">
        <v>0.57650000000000001</v>
      </c>
      <c r="E7" s="50">
        <v>0.44440000000000002</v>
      </c>
      <c r="F7" s="51">
        <f t="shared" si="0"/>
        <v>0.29725472547254722</v>
      </c>
      <c r="G7" s="118">
        <v>5101.8220000000001</v>
      </c>
      <c r="H7" s="116">
        <v>0</v>
      </c>
      <c r="N7" s="30"/>
      <c r="O7" s="16"/>
      <c r="Q7" s="31"/>
      <c r="R7" s="25"/>
      <c r="S7" s="16"/>
    </row>
    <row r="8" spans="1:19" ht="13" thickTop="1">
      <c r="A8" s="27" t="s">
        <v>502</v>
      </c>
      <c r="B8" s="27" t="s">
        <v>611</v>
      </c>
      <c r="C8" s="49">
        <v>0.19239999999999999</v>
      </c>
      <c r="D8" s="50">
        <v>0.68300000000000005</v>
      </c>
      <c r="E8" s="50">
        <v>0.4849</v>
      </c>
      <c r="F8" s="51">
        <f t="shared" si="0"/>
        <v>0.40853784285419686</v>
      </c>
      <c r="G8" s="118">
        <v>1423.1020000000001</v>
      </c>
      <c r="H8" s="116">
        <v>0</v>
      </c>
      <c r="N8" s="30"/>
      <c r="O8" s="16"/>
      <c r="Q8" s="31"/>
      <c r="R8" s="25"/>
      <c r="S8" s="16"/>
    </row>
    <row r="9" spans="1:19" ht="13" thickTop="1">
      <c r="A9" s="27" t="s">
        <v>610</v>
      </c>
      <c r="B9" s="27" t="s">
        <v>611</v>
      </c>
      <c r="C9" s="49">
        <v>0.1885</v>
      </c>
      <c r="D9" s="50">
        <v>0.87670000000000003</v>
      </c>
      <c r="E9" s="50">
        <v>0.73429999999999995</v>
      </c>
      <c r="F9" s="51">
        <f t="shared" si="0"/>
        <v>0.19392618820645524</v>
      </c>
      <c r="G9" s="118">
        <v>737.31799999999998</v>
      </c>
      <c r="H9" s="116">
        <v>0</v>
      </c>
      <c r="N9" s="30"/>
      <c r="O9" s="16"/>
      <c r="Q9" s="31"/>
      <c r="R9" s="25"/>
      <c r="S9" s="16"/>
    </row>
    <row r="10" spans="1:19" ht="13" thickTop="1">
      <c r="A10" s="27" t="s">
        <v>589</v>
      </c>
      <c r="B10" s="27" t="s">
        <v>588</v>
      </c>
      <c r="C10" s="49">
        <v>0.18559999999999999</v>
      </c>
      <c r="D10" s="50">
        <v>0.49130000000000001</v>
      </c>
      <c r="E10" s="50">
        <v>0.56779999999999997</v>
      </c>
      <c r="F10" s="51">
        <f t="shared" si="0"/>
        <v>-0.13473053892215561</v>
      </c>
      <c r="G10" s="118">
        <v>8747.7129999999997</v>
      </c>
      <c r="H10" s="116">
        <v>0</v>
      </c>
      <c r="N10" s="30"/>
      <c r="O10" s="16"/>
      <c r="Q10" s="31"/>
      <c r="R10" s="25"/>
      <c r="S10" s="16"/>
    </row>
    <row r="11" spans="1:19" ht="13" thickTop="1">
      <c r="A11" s="27" t="s">
        <v>507</v>
      </c>
      <c r="B11" s="27" t="s">
        <v>611</v>
      </c>
      <c r="C11" s="49">
        <v>0.16470000000000001</v>
      </c>
      <c r="D11" s="50">
        <v>0.79910000000000003</v>
      </c>
      <c r="E11" s="50">
        <v>0.67649999999999999</v>
      </c>
      <c r="F11" s="51">
        <f t="shared" si="0"/>
        <v>0.18122690317812276</v>
      </c>
      <c r="G11" s="118">
        <v>1718.8430000000001</v>
      </c>
      <c r="H11" s="116">
        <v>0</v>
      </c>
      <c r="N11" s="30"/>
      <c r="O11" s="16"/>
      <c r="Q11" s="31"/>
      <c r="R11" s="25"/>
      <c r="S11" s="16"/>
    </row>
    <row r="12" spans="1:19" ht="13" thickTop="1">
      <c r="A12" s="27" t="s">
        <v>474</v>
      </c>
      <c r="B12" s="27" t="s">
        <v>611</v>
      </c>
      <c r="C12" s="49">
        <v>0.15310000000000001</v>
      </c>
      <c r="D12" s="50">
        <v>0.63639999999999997</v>
      </c>
      <c r="E12" s="50">
        <v>0.51759999999999995</v>
      </c>
      <c r="F12" s="51">
        <f t="shared" si="0"/>
        <v>0.22952086553323034</v>
      </c>
      <c r="G12" s="118">
        <v>4688.0730000000003</v>
      </c>
      <c r="H12" s="116">
        <v>0</v>
      </c>
      <c r="N12" s="30"/>
      <c r="O12" s="16"/>
      <c r="Q12" s="31"/>
      <c r="R12" s="25"/>
      <c r="S12" s="16"/>
    </row>
    <row r="13" spans="1:19" ht="13" thickTop="1">
      <c r="A13" s="27" t="s">
        <v>342</v>
      </c>
      <c r="B13" s="27" t="s">
        <v>424</v>
      </c>
      <c r="C13" s="49">
        <v>0.14810000000000001</v>
      </c>
      <c r="D13" s="50">
        <v>0.57809999999999995</v>
      </c>
      <c r="E13" s="50">
        <v>0.66200000000000003</v>
      </c>
      <c r="F13" s="51">
        <f t="shared" si="0"/>
        <v>-0.12673716012084604</v>
      </c>
      <c r="G13" s="118">
        <v>2233.942</v>
      </c>
      <c r="H13" s="116">
        <v>0</v>
      </c>
      <c r="N13" s="30"/>
      <c r="O13" s="16"/>
      <c r="Q13" s="31"/>
      <c r="R13" s="25"/>
      <c r="S13" s="16"/>
    </row>
    <row r="14" spans="1:19" ht="13" thickTop="1">
      <c r="A14" s="27" t="s">
        <v>244</v>
      </c>
      <c r="B14" s="27" t="s">
        <v>588</v>
      </c>
      <c r="C14" s="49">
        <v>0.125</v>
      </c>
      <c r="D14" s="50">
        <v>0.62439999999999996</v>
      </c>
      <c r="E14" s="50">
        <v>0.5847</v>
      </c>
      <c r="F14" s="51">
        <f t="shared" si="0"/>
        <v>6.7898067384983676E-2</v>
      </c>
      <c r="G14" s="118">
        <v>4411.4359999999997</v>
      </c>
      <c r="H14" s="116">
        <v>0</v>
      </c>
      <c r="N14" s="30"/>
      <c r="O14" s="16"/>
      <c r="Q14" s="31"/>
      <c r="R14" s="25"/>
      <c r="S14" s="16"/>
    </row>
    <row r="15" spans="1:19" ht="13" thickTop="1">
      <c r="A15" s="27" t="s">
        <v>587</v>
      </c>
      <c r="B15" s="27" t="s">
        <v>588</v>
      </c>
      <c r="C15" s="49">
        <v>0.1168</v>
      </c>
      <c r="D15" s="50">
        <v>0.57420000000000004</v>
      </c>
      <c r="E15" s="50">
        <v>0.54069999999999996</v>
      </c>
      <c r="F15" s="51">
        <f t="shared" si="0"/>
        <v>6.1956722766783962E-2</v>
      </c>
      <c r="G15" s="118">
        <v>5854.2460000000001</v>
      </c>
      <c r="H15" s="116">
        <v>0</v>
      </c>
      <c r="N15" s="30"/>
      <c r="O15" s="16"/>
      <c r="Q15" s="31"/>
      <c r="R15" s="25"/>
      <c r="S15" s="16"/>
    </row>
    <row r="16" spans="1:19" ht="13" thickTop="1">
      <c r="A16" s="27" t="s">
        <v>616</v>
      </c>
      <c r="B16" s="27" t="s">
        <v>611</v>
      </c>
      <c r="C16" s="49">
        <v>0.11310000000000001</v>
      </c>
      <c r="D16" s="50">
        <v>0.83399999999999996</v>
      </c>
      <c r="E16" s="50">
        <v>0.73219999999999996</v>
      </c>
      <c r="F16" s="51">
        <f t="shared" si="0"/>
        <v>0.13903305107894018</v>
      </c>
      <c r="G16" s="118">
        <v>936.49099999999999</v>
      </c>
      <c r="H16" s="116">
        <v>0</v>
      </c>
      <c r="N16" s="30"/>
      <c r="O16" s="16"/>
      <c r="Q16" s="31"/>
      <c r="R16" s="25"/>
      <c r="S16" s="16"/>
    </row>
    <row r="17" spans="1:19" ht="13" thickTop="1">
      <c r="A17" s="27" t="s">
        <v>476</v>
      </c>
      <c r="B17" s="27" t="s">
        <v>611</v>
      </c>
      <c r="C17" s="49">
        <v>0.1119</v>
      </c>
      <c r="D17" s="50">
        <v>0.44190000000000002</v>
      </c>
      <c r="E17" s="50">
        <v>0.38350000000000001</v>
      </c>
      <c r="F17" s="51">
        <f t="shared" si="0"/>
        <v>0.15228161668839638</v>
      </c>
      <c r="G17" s="118">
        <v>28204.519</v>
      </c>
      <c r="H17" s="116">
        <v>0</v>
      </c>
      <c r="N17" s="30"/>
      <c r="O17" s="16"/>
      <c r="Q17" s="31"/>
      <c r="R17" s="25"/>
      <c r="S17" s="16"/>
    </row>
    <row r="18" spans="1:19" ht="13" thickTop="1">
      <c r="A18" s="27" t="s">
        <v>535</v>
      </c>
      <c r="B18" s="27" t="s">
        <v>509</v>
      </c>
      <c r="C18" s="49">
        <v>0.1076</v>
      </c>
      <c r="D18" s="50">
        <v>0.76180000000000003</v>
      </c>
      <c r="E18" s="50">
        <v>0.60750000000000004</v>
      </c>
      <c r="F18" s="51">
        <f t="shared" si="0"/>
        <v>0.25399176954732505</v>
      </c>
      <c r="G18" s="118">
        <v>13665.317999999999</v>
      </c>
      <c r="H18" s="116">
        <v>0</v>
      </c>
      <c r="N18" s="30"/>
      <c r="O18" s="16"/>
      <c r="Q18" s="31"/>
      <c r="R18" s="25"/>
      <c r="S18" s="16"/>
    </row>
    <row r="19" spans="1:19" ht="13" thickTop="1">
      <c r="A19" s="27" t="s">
        <v>604</v>
      </c>
      <c r="B19" s="27" t="s">
        <v>611</v>
      </c>
      <c r="C19" s="49">
        <v>0.1024</v>
      </c>
      <c r="D19" s="50">
        <v>0.64700000000000002</v>
      </c>
      <c r="E19" s="50">
        <v>0.60260000000000002</v>
      </c>
      <c r="F19" s="51">
        <f t="shared" si="0"/>
        <v>7.3680716893461659E-2</v>
      </c>
      <c r="G19" s="118">
        <v>2021.83</v>
      </c>
      <c r="H19" s="116">
        <v>0</v>
      </c>
      <c r="N19" s="30"/>
      <c r="O19" s="16"/>
      <c r="Q19" s="31"/>
      <c r="R19" s="25"/>
      <c r="S19" s="16"/>
    </row>
  </sheetData>
  <sortState ref="A1:O1048576">
    <sortCondition descending="1" ref="C1:C1048576"/>
  </sortState>
  <mergeCells count="1">
    <mergeCell ref="A1:H1"/>
  </mergeCells>
  <phoneticPr fontId="19" type="noConversion"/>
  <pageMargins left="0.25" right="0.25" top="0.75" bottom="0.75" header="0.3" footer="0.3"/>
  <pageSetup orientation="landscape"/>
  <headerFooter>
    <oddHeader xml:space="preserve">&amp;CCharter and Cyber Charter School Extraordinary Enrollment Supplement _x000D_(Sorted by charter school concentration)       </oddHead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view="pageLayout" workbookViewId="0">
      <selection sqref="A1:I1"/>
    </sheetView>
  </sheetViews>
  <sheetFormatPr baseColWidth="10" defaultColWidth="8.7109375" defaultRowHeight="10" x14ac:dyDescent="0"/>
  <cols>
    <col min="1" max="1" width="13.7109375" style="1" customWidth="1"/>
    <col min="2" max="2" width="11" style="1" customWidth="1"/>
    <col min="3" max="3" width="7" style="1" customWidth="1"/>
    <col min="4" max="4" width="6.7109375" style="1" customWidth="1"/>
    <col min="5" max="5" width="8.7109375" style="1"/>
    <col min="6" max="6" width="12.7109375" style="1" customWidth="1"/>
    <col min="7" max="7" width="11.5703125" style="3" customWidth="1"/>
    <col min="8" max="8" width="13.42578125" style="1" customWidth="1"/>
    <col min="9" max="9" width="13.5703125" style="123" customWidth="1"/>
    <col min="10" max="10" width="10" style="1" customWidth="1"/>
    <col min="11" max="16384" width="8.7109375" style="1"/>
  </cols>
  <sheetData>
    <row r="1" spans="1:10" ht="65" customHeight="1" thickTop="1" thickBot="1">
      <c r="A1" s="230" t="s">
        <v>629</v>
      </c>
      <c r="B1" s="230"/>
      <c r="C1" s="230"/>
      <c r="D1" s="230"/>
      <c r="E1" s="230"/>
      <c r="F1" s="230"/>
      <c r="G1" s="230"/>
      <c r="H1" s="230"/>
      <c r="I1" s="230"/>
      <c r="J1" s="124"/>
    </row>
    <row r="2" spans="1:10" s="57" customFormat="1" ht="73" thickTop="1">
      <c r="A2" s="77" t="s">
        <v>443</v>
      </c>
      <c r="B2" s="77" t="s">
        <v>444</v>
      </c>
      <c r="C2" s="78" t="s">
        <v>159</v>
      </c>
      <c r="D2" s="78" t="s">
        <v>160</v>
      </c>
      <c r="E2" s="79" t="s">
        <v>2</v>
      </c>
      <c r="F2" s="80" t="s">
        <v>445</v>
      </c>
      <c r="G2" s="80" t="s">
        <v>161</v>
      </c>
      <c r="H2" s="77" t="s">
        <v>446</v>
      </c>
      <c r="I2" s="120" t="s">
        <v>1</v>
      </c>
    </row>
    <row r="3" spans="1:10" s="57" customFormat="1" ht="13" thickTop="1">
      <c r="A3" s="81" t="s">
        <v>297</v>
      </c>
      <c r="B3" s="81" t="s">
        <v>615</v>
      </c>
      <c r="C3" s="82">
        <v>0.63749999999999996</v>
      </c>
      <c r="D3" s="82">
        <v>0.35020000000000001</v>
      </c>
      <c r="E3" s="83">
        <f t="shared" ref="E3:E10" si="0">(C3-D3)/D3</f>
        <v>0.82038834951456296</v>
      </c>
      <c r="F3" s="70">
        <v>12598.278</v>
      </c>
      <c r="G3" s="70">
        <v>6778</v>
      </c>
      <c r="H3" s="83">
        <v>0.54472394117174316</v>
      </c>
      <c r="I3" s="121">
        <v>2500000</v>
      </c>
    </row>
    <row r="4" spans="1:10" s="57" customFormat="1" ht="13" thickTop="1">
      <c r="A4" s="84" t="s">
        <v>541</v>
      </c>
      <c r="B4" s="84" t="s">
        <v>542</v>
      </c>
      <c r="C4" s="85">
        <v>0.76149999999999995</v>
      </c>
      <c r="D4" s="86">
        <v>0.52149999999999996</v>
      </c>
      <c r="E4" s="87">
        <f t="shared" si="0"/>
        <v>0.46021093000958774</v>
      </c>
      <c r="F4" s="72">
        <v>19282.484</v>
      </c>
      <c r="G4" s="72">
        <v>14730</v>
      </c>
      <c r="H4" s="87">
        <v>0.75853545496678509</v>
      </c>
      <c r="I4" s="122">
        <v>0</v>
      </c>
    </row>
    <row r="5" spans="1:10" s="57" customFormat="1" ht="13" thickTop="1">
      <c r="A5" s="84" t="s">
        <v>600</v>
      </c>
      <c r="B5" s="84" t="s">
        <v>601</v>
      </c>
      <c r="C5" s="85">
        <v>0.72099999999999997</v>
      </c>
      <c r="D5" s="86">
        <v>0.56850000000000001</v>
      </c>
      <c r="E5" s="87">
        <f t="shared" si="0"/>
        <v>0.268249780123131</v>
      </c>
      <c r="F5" s="72">
        <v>201694.67199999999</v>
      </c>
      <c r="G5" s="72">
        <v>120525</v>
      </c>
      <c r="H5" s="87">
        <v>0.59010590326229051</v>
      </c>
      <c r="I5" s="122">
        <v>0</v>
      </c>
    </row>
    <row r="6" spans="1:10" s="57" customFormat="1" ht="13" thickTop="1">
      <c r="A6" s="84" t="s">
        <v>608</v>
      </c>
      <c r="B6" s="84" t="s">
        <v>609</v>
      </c>
      <c r="C6" s="85">
        <v>0.88639999999999997</v>
      </c>
      <c r="D6" s="85">
        <v>0.70120000000000005</v>
      </c>
      <c r="E6" s="87">
        <f t="shared" si="0"/>
        <v>0.26411865373645166</v>
      </c>
      <c r="F6" s="72">
        <v>18487.687999999998</v>
      </c>
      <c r="G6" s="72">
        <v>16072</v>
      </c>
      <c r="H6" s="87">
        <v>0.87552432314648365</v>
      </c>
      <c r="I6" s="122">
        <v>0</v>
      </c>
    </row>
    <row r="7" spans="1:10" s="57" customFormat="1" ht="13" thickTop="1">
      <c r="A7" s="84" t="s">
        <v>535</v>
      </c>
      <c r="B7" s="84" t="s">
        <v>509</v>
      </c>
      <c r="C7" s="85">
        <v>0.76180000000000003</v>
      </c>
      <c r="D7" s="85">
        <v>0.60750000000000004</v>
      </c>
      <c r="E7" s="87">
        <f t="shared" si="0"/>
        <v>0.25399176954732505</v>
      </c>
      <c r="F7" s="72">
        <v>13665.317999999999</v>
      </c>
      <c r="G7" s="72">
        <v>9737</v>
      </c>
      <c r="H7" s="87">
        <v>0.7109375</v>
      </c>
      <c r="I7" s="122">
        <v>0</v>
      </c>
    </row>
    <row r="8" spans="1:10" s="57" customFormat="1" ht="13" thickTop="1">
      <c r="A8" s="84" t="s">
        <v>427</v>
      </c>
      <c r="B8" s="84" t="s">
        <v>428</v>
      </c>
      <c r="C8" s="85">
        <v>0.70509999999999995</v>
      </c>
      <c r="D8" s="86">
        <v>0.59330000000000005</v>
      </c>
      <c r="E8" s="87">
        <f t="shared" si="0"/>
        <v>0.18843755267149823</v>
      </c>
      <c r="F8" s="72">
        <v>11205.962</v>
      </c>
      <c r="G8" s="72">
        <v>9043</v>
      </c>
      <c r="H8" s="87">
        <v>0.81409794742527908</v>
      </c>
      <c r="I8" s="122">
        <v>0</v>
      </c>
    </row>
    <row r="9" spans="1:10" s="57" customFormat="1" ht="13" thickTop="1">
      <c r="A9" s="84" t="s">
        <v>217</v>
      </c>
      <c r="B9" s="84" t="s">
        <v>565</v>
      </c>
      <c r="C9" s="85">
        <v>0.66020000000000001</v>
      </c>
      <c r="D9" s="85">
        <v>0.59109999999999996</v>
      </c>
      <c r="E9" s="87">
        <f t="shared" si="0"/>
        <v>0.11690069362206065</v>
      </c>
      <c r="F9" s="72">
        <v>10476.859</v>
      </c>
      <c r="G9" s="72">
        <v>6964</v>
      </c>
      <c r="H9" s="87">
        <v>0.66571073511136603</v>
      </c>
      <c r="I9" s="122">
        <v>0</v>
      </c>
    </row>
    <row r="10" spans="1:10" s="57" customFormat="1" ht="12">
      <c r="A10" s="84" t="s">
        <v>434</v>
      </c>
      <c r="B10" s="84" t="s">
        <v>527</v>
      </c>
      <c r="C10" s="85">
        <v>0.6885</v>
      </c>
      <c r="D10" s="85">
        <v>0.63849999999999996</v>
      </c>
      <c r="E10" s="87">
        <f t="shared" si="0"/>
        <v>7.8308535630383785E-2</v>
      </c>
      <c r="F10" s="72">
        <v>9998.2970000000005</v>
      </c>
      <c r="G10" s="72">
        <v>6310</v>
      </c>
      <c r="H10" s="87">
        <v>0.71138669673055244</v>
      </c>
      <c r="I10" s="122">
        <v>0</v>
      </c>
    </row>
    <row r="11" spans="1:10">
      <c r="A11" s="2"/>
      <c r="D11" s="6"/>
      <c r="E11" s="7"/>
      <c r="F11" s="7"/>
      <c r="G11" s="56"/>
      <c r="H11" s="6"/>
    </row>
  </sheetData>
  <sortState ref="A4:I11">
    <sortCondition descending="1" ref="E4:E11"/>
  </sortState>
  <mergeCells count="1">
    <mergeCell ref="A1:I1"/>
  </mergeCells>
  <phoneticPr fontId="19" type="noConversion"/>
  <pageMargins left="0.7" right="0.7" top="0.75" bottom="0.75" header="0.3" footer="0.3"/>
  <pageSetup orientation="landscape"/>
  <headerFooter>
    <oddHeader>&amp;CIncreasing Aid Ratio Supplement_x000D_(Districts sorted by percentage increase in aid ratio from 1991-1992 to 2012-2013)          _x000D_</oddHead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showWhiteSpace="0" view="pageLayout" workbookViewId="0">
      <selection activeCell="C22" sqref="C22"/>
    </sheetView>
  </sheetViews>
  <sheetFormatPr baseColWidth="10" defaultColWidth="8.7109375" defaultRowHeight="14" x14ac:dyDescent="0"/>
  <cols>
    <col min="1" max="1" width="20.42578125" customWidth="1"/>
    <col min="2" max="2" width="10.7109375" customWidth="1"/>
    <col min="3" max="3" width="10.42578125" style="127" customWidth="1"/>
    <col min="4" max="4" width="10.85546875" customWidth="1"/>
    <col min="5" max="5" width="8.28515625" customWidth="1"/>
    <col min="7" max="7" width="11.28515625" customWidth="1"/>
  </cols>
  <sheetData>
    <row r="1" spans="1:7" s="224" customFormat="1" ht="66" customHeight="1" thickTop="1">
      <c r="A1" s="231" t="s">
        <v>630</v>
      </c>
      <c r="B1" s="232"/>
      <c r="C1" s="232"/>
      <c r="D1" s="232"/>
      <c r="E1" s="232"/>
      <c r="F1" s="232"/>
      <c r="G1" s="232"/>
    </row>
    <row r="2" spans="1:7" s="48" customFormat="1" ht="62.25" customHeight="1">
      <c r="A2" s="48" t="s">
        <v>443</v>
      </c>
      <c r="B2" s="48" t="s">
        <v>444</v>
      </c>
      <c r="C2" s="225" t="s">
        <v>16</v>
      </c>
      <c r="D2" s="48" t="s">
        <v>6</v>
      </c>
      <c r="E2" s="48" t="s">
        <v>17</v>
      </c>
      <c r="F2" s="48" t="s">
        <v>241</v>
      </c>
      <c r="G2" s="48" t="s">
        <v>70</v>
      </c>
    </row>
    <row r="3" spans="1:7" s="44" customFormat="1" ht="12">
      <c r="A3" s="27" t="s">
        <v>80</v>
      </c>
      <c r="B3" s="27" t="s">
        <v>79</v>
      </c>
      <c r="C3" s="125">
        <v>16.757000000000001</v>
      </c>
      <c r="D3" s="49">
        <v>4.9099999999999998E-2</v>
      </c>
      <c r="E3" s="50">
        <v>0.15</v>
      </c>
      <c r="F3" s="60">
        <v>1.3</v>
      </c>
      <c r="G3" s="59">
        <v>0</v>
      </c>
    </row>
    <row r="4" spans="1:7" s="44" customFormat="1" ht="12">
      <c r="A4" s="27" t="s">
        <v>123</v>
      </c>
      <c r="B4" s="27" t="s">
        <v>441</v>
      </c>
      <c r="C4" s="125">
        <v>184.221</v>
      </c>
      <c r="D4" s="49">
        <v>9.1000000000000004E-3</v>
      </c>
      <c r="E4" s="50">
        <v>0.54730000000000001</v>
      </c>
      <c r="F4" s="60">
        <v>15.6</v>
      </c>
      <c r="G4" s="59">
        <v>0</v>
      </c>
    </row>
    <row r="5" spans="1:7" s="44" customFormat="1" ht="12">
      <c r="A5" s="27" t="s">
        <v>307</v>
      </c>
      <c r="B5" s="27" t="s">
        <v>596</v>
      </c>
      <c r="C5" s="125">
        <v>277.738</v>
      </c>
      <c r="D5" s="49">
        <v>1.4999999999999999E-2</v>
      </c>
      <c r="E5" s="50">
        <v>0.57410000000000005</v>
      </c>
      <c r="F5" s="60">
        <v>10.199999999999999</v>
      </c>
      <c r="G5" s="59">
        <v>0</v>
      </c>
    </row>
    <row r="6" spans="1:7" s="44" customFormat="1" ht="12">
      <c r="A6" s="27" t="s">
        <v>516</v>
      </c>
      <c r="B6" s="27" t="s">
        <v>517</v>
      </c>
      <c r="C6" s="125">
        <v>351.25400000000002</v>
      </c>
      <c r="D6" s="49">
        <v>2.0799999999999999E-2</v>
      </c>
      <c r="E6" s="50">
        <v>0.78539999999999999</v>
      </c>
      <c r="F6" s="60">
        <v>17.399999999999999</v>
      </c>
      <c r="G6" s="59">
        <v>0</v>
      </c>
    </row>
    <row r="7" spans="1:7" s="44" customFormat="1" ht="12">
      <c r="A7" s="27" t="s">
        <v>125</v>
      </c>
      <c r="B7" s="27" t="s">
        <v>441</v>
      </c>
      <c r="C7" s="125">
        <v>374.6</v>
      </c>
      <c r="D7" s="49">
        <v>7.8299999999999995E-2</v>
      </c>
      <c r="E7" s="50">
        <v>0.40739999999999998</v>
      </c>
      <c r="F7" s="60">
        <v>12.3</v>
      </c>
      <c r="G7" s="59">
        <v>0</v>
      </c>
    </row>
    <row r="8" spans="1:7" s="44" customFormat="1" ht="12">
      <c r="A8" s="27" t="s">
        <v>308</v>
      </c>
      <c r="B8" s="27" t="s">
        <v>596</v>
      </c>
      <c r="C8" s="125">
        <v>389.31700000000001</v>
      </c>
      <c r="D8" s="49">
        <v>3.5999999999999997E-2</v>
      </c>
      <c r="E8" s="50">
        <v>0.30730000000000002</v>
      </c>
      <c r="F8" s="60">
        <v>10</v>
      </c>
      <c r="G8" s="59">
        <v>0</v>
      </c>
    </row>
    <row r="9" spans="1:7" s="44" customFormat="1" ht="12">
      <c r="A9" s="27" t="s">
        <v>310</v>
      </c>
      <c r="B9" s="27" t="s">
        <v>596</v>
      </c>
      <c r="C9" s="125">
        <v>406.91300000000001</v>
      </c>
      <c r="D9" s="49">
        <v>2.4400000000000002E-2</v>
      </c>
      <c r="E9" s="50">
        <v>0.61870000000000003</v>
      </c>
      <c r="F9" s="60">
        <v>8.3000000000000007</v>
      </c>
      <c r="G9" s="59">
        <v>0</v>
      </c>
    </row>
    <row r="10" spans="1:7" s="44" customFormat="1" ht="12">
      <c r="A10" s="27" t="s">
        <v>498</v>
      </c>
      <c r="B10" s="27" t="s">
        <v>497</v>
      </c>
      <c r="C10" s="125">
        <v>436.78</v>
      </c>
      <c r="D10" s="49">
        <v>4.1300000000000003E-2</v>
      </c>
      <c r="E10" s="50">
        <v>0.66059999999999997</v>
      </c>
      <c r="F10" s="60">
        <v>15.7</v>
      </c>
      <c r="G10" s="59">
        <v>0</v>
      </c>
    </row>
    <row r="11" spans="1:7" s="44" customFormat="1" ht="12">
      <c r="A11" s="27" t="s">
        <v>505</v>
      </c>
      <c r="B11" s="27" t="s">
        <v>506</v>
      </c>
      <c r="C11" s="125">
        <v>451.97</v>
      </c>
      <c r="D11" s="49">
        <v>0.22489999999999999</v>
      </c>
      <c r="E11" s="50">
        <v>0.82499999999999996</v>
      </c>
      <c r="F11" s="60">
        <v>13.7</v>
      </c>
      <c r="G11" s="59">
        <v>0</v>
      </c>
    </row>
    <row r="12" spans="1:7" s="44" customFormat="1" ht="12">
      <c r="A12" s="27" t="s">
        <v>440</v>
      </c>
      <c r="B12" s="27" t="s">
        <v>441</v>
      </c>
      <c r="C12" s="125">
        <v>494.33199999999999</v>
      </c>
      <c r="D12" s="49">
        <v>6.0000000000000001E-3</v>
      </c>
      <c r="E12" s="50">
        <v>0.73080000000000001</v>
      </c>
      <c r="F12" s="60">
        <v>15.1</v>
      </c>
      <c r="G12" s="59">
        <v>0</v>
      </c>
    </row>
    <row r="13" spans="1:7" s="44" customFormat="1" ht="12">
      <c r="A13" s="27" t="s">
        <v>400</v>
      </c>
      <c r="B13" s="27" t="s">
        <v>620</v>
      </c>
      <c r="C13" s="125">
        <v>528.71500000000003</v>
      </c>
      <c r="D13" s="49">
        <v>1.7999999999999999E-2</v>
      </c>
      <c r="E13" s="50">
        <v>0.67679999999999996</v>
      </c>
      <c r="F13" s="60">
        <v>13.3</v>
      </c>
      <c r="G13" s="59">
        <v>0</v>
      </c>
    </row>
    <row r="14" spans="1:7" s="44" customFormat="1" ht="12">
      <c r="A14" s="27" t="s">
        <v>429</v>
      </c>
      <c r="B14" s="27" t="s">
        <v>559</v>
      </c>
      <c r="C14" s="125">
        <v>549.03899999999999</v>
      </c>
      <c r="D14" s="49">
        <v>1.89E-2</v>
      </c>
      <c r="E14" s="50">
        <v>0.71630000000000005</v>
      </c>
      <c r="F14" s="60">
        <v>13</v>
      </c>
      <c r="G14" s="59">
        <v>0</v>
      </c>
    </row>
    <row r="15" spans="1:7" s="44" customFormat="1" ht="12">
      <c r="A15" s="27" t="s">
        <v>492</v>
      </c>
      <c r="B15" s="27" t="s">
        <v>491</v>
      </c>
      <c r="C15" s="125">
        <v>563.85400000000004</v>
      </c>
      <c r="D15" s="49">
        <v>3.7199999999999997E-2</v>
      </c>
      <c r="E15" s="50">
        <v>0.52010000000000001</v>
      </c>
      <c r="F15" s="60">
        <v>10</v>
      </c>
      <c r="G15" s="59">
        <v>0</v>
      </c>
    </row>
    <row r="16" spans="1:7" s="44" customFormat="1" ht="12">
      <c r="A16" s="27" t="s">
        <v>488</v>
      </c>
      <c r="B16" s="27" t="s">
        <v>489</v>
      </c>
      <c r="C16" s="125">
        <v>569.73400000000004</v>
      </c>
      <c r="D16" s="49">
        <v>4.5600000000000002E-2</v>
      </c>
      <c r="E16" s="50">
        <v>0.38969999999999999</v>
      </c>
      <c r="F16" s="60">
        <v>13.2</v>
      </c>
      <c r="G16" s="59">
        <v>0</v>
      </c>
    </row>
    <row r="17" spans="1:7" s="44" customFormat="1" ht="12">
      <c r="A17" s="27" t="s">
        <v>126</v>
      </c>
      <c r="B17" s="27" t="s">
        <v>441</v>
      </c>
      <c r="C17" s="125">
        <v>571.28399999999999</v>
      </c>
      <c r="D17" s="49">
        <v>1.9300000000000001E-2</v>
      </c>
      <c r="E17" s="50">
        <v>0.63229999999999997</v>
      </c>
      <c r="F17" s="60">
        <v>10.7</v>
      </c>
      <c r="G17" s="59">
        <v>0</v>
      </c>
    </row>
    <row r="18" spans="1:7" s="44" customFormat="1" ht="12">
      <c r="A18" s="27" t="s">
        <v>572</v>
      </c>
      <c r="B18" s="27" t="s">
        <v>596</v>
      </c>
      <c r="C18" s="125">
        <v>573.31299999999999</v>
      </c>
      <c r="D18" s="49">
        <v>3.3099999999999997E-2</v>
      </c>
      <c r="E18" s="50">
        <v>0.73370000000000002</v>
      </c>
      <c r="F18" s="60">
        <v>13.3</v>
      </c>
      <c r="G18" s="59">
        <v>0</v>
      </c>
    </row>
    <row r="19" spans="1:7" s="44" customFormat="1" ht="12">
      <c r="A19" s="27" t="s">
        <v>403</v>
      </c>
      <c r="B19" s="27" t="s">
        <v>620</v>
      </c>
      <c r="C19" s="125">
        <v>579.83799999999997</v>
      </c>
      <c r="D19" s="49">
        <v>2.0299999999999999E-2</v>
      </c>
      <c r="E19" s="50">
        <v>0.64510000000000001</v>
      </c>
      <c r="F19" s="60">
        <v>13.7</v>
      </c>
      <c r="G19" s="59">
        <v>0</v>
      </c>
    </row>
    <row r="20" spans="1:7" s="44" customFormat="1" ht="12">
      <c r="A20" s="27" t="s">
        <v>252</v>
      </c>
      <c r="B20" s="27" t="s">
        <v>540</v>
      </c>
      <c r="C20" s="125">
        <v>609.798</v>
      </c>
      <c r="D20" s="49">
        <v>3.56E-2</v>
      </c>
      <c r="E20" s="50">
        <v>0.53059999999999996</v>
      </c>
      <c r="F20" s="60">
        <v>9.1</v>
      </c>
      <c r="G20" s="59">
        <v>0</v>
      </c>
    </row>
    <row r="21" spans="1:7" s="44" customFormat="1" ht="12">
      <c r="A21" s="27" t="s">
        <v>300</v>
      </c>
      <c r="B21" s="27" t="s">
        <v>301</v>
      </c>
      <c r="C21" s="125">
        <v>613.072</v>
      </c>
      <c r="D21" s="49">
        <v>7.1999999999999998E-3</v>
      </c>
      <c r="E21" s="50">
        <v>0.70179999999999998</v>
      </c>
      <c r="F21" s="60">
        <v>16.399999999999999</v>
      </c>
      <c r="G21" s="59">
        <v>0</v>
      </c>
    </row>
    <row r="22" spans="1:7" s="44" customFormat="1" ht="12">
      <c r="A22" s="27" t="s">
        <v>149</v>
      </c>
      <c r="B22" s="27" t="s">
        <v>540</v>
      </c>
      <c r="C22" s="125">
        <v>620.80799999999999</v>
      </c>
      <c r="D22" s="49">
        <v>3.2099999999999997E-2</v>
      </c>
      <c r="E22" s="50">
        <v>0.76849999999999996</v>
      </c>
      <c r="F22" s="60">
        <v>15.7</v>
      </c>
      <c r="G22" s="59">
        <v>0</v>
      </c>
    </row>
    <row r="23" spans="1:7" s="44" customFormat="1" ht="12">
      <c r="A23" s="27" t="s">
        <v>327</v>
      </c>
      <c r="B23" s="27" t="s">
        <v>567</v>
      </c>
      <c r="C23" s="125">
        <v>620.85400000000004</v>
      </c>
      <c r="D23" s="49">
        <v>2.5100000000000001E-2</v>
      </c>
      <c r="E23" s="50">
        <v>0.63629999999999998</v>
      </c>
      <c r="F23" s="60">
        <v>15.5</v>
      </c>
      <c r="G23" s="59">
        <v>0</v>
      </c>
    </row>
    <row r="24" spans="1:7" s="44" customFormat="1" ht="12">
      <c r="A24" s="27" t="s">
        <v>84</v>
      </c>
      <c r="B24" s="27" t="s">
        <v>79</v>
      </c>
      <c r="C24" s="125">
        <v>630.70899999999995</v>
      </c>
      <c r="D24" s="49">
        <v>6.4999999999999997E-3</v>
      </c>
      <c r="E24" s="50">
        <v>0.17649999999999999</v>
      </c>
      <c r="F24" s="60">
        <v>26</v>
      </c>
      <c r="G24" s="59">
        <v>0</v>
      </c>
    </row>
    <row r="25" spans="1:7" s="44" customFormat="1" ht="12">
      <c r="A25" s="27" t="s">
        <v>571</v>
      </c>
      <c r="B25" s="27" t="s">
        <v>524</v>
      </c>
      <c r="C25" s="125">
        <v>633.09400000000005</v>
      </c>
      <c r="D25" s="49">
        <v>2.5000000000000001E-2</v>
      </c>
      <c r="E25" s="50">
        <v>0.72170000000000001</v>
      </c>
      <c r="F25" s="60">
        <v>21.2</v>
      </c>
      <c r="G25" s="59">
        <v>0</v>
      </c>
    </row>
    <row r="26" spans="1:7" s="44" customFormat="1" ht="12">
      <c r="A26" s="27" t="s">
        <v>581</v>
      </c>
      <c r="B26" s="27" t="s">
        <v>555</v>
      </c>
      <c r="C26" s="125">
        <v>684.32299999999998</v>
      </c>
      <c r="D26" s="49">
        <v>1.04E-2</v>
      </c>
      <c r="E26" s="50">
        <v>0.57689999999999997</v>
      </c>
      <c r="F26" s="60">
        <v>18</v>
      </c>
      <c r="G26" s="59">
        <v>0</v>
      </c>
    </row>
    <row r="27" spans="1:7" s="44" customFormat="1" ht="12">
      <c r="A27" s="27" t="s">
        <v>544</v>
      </c>
      <c r="B27" s="27" t="s">
        <v>618</v>
      </c>
      <c r="C27" s="125">
        <v>687.04300000000001</v>
      </c>
      <c r="D27" s="49">
        <v>1.7600000000000001E-2</v>
      </c>
      <c r="E27" s="50">
        <v>0.75619999999999998</v>
      </c>
      <c r="F27" s="60">
        <v>10.9</v>
      </c>
      <c r="G27" s="59">
        <v>0</v>
      </c>
    </row>
    <row r="28" spans="1:7" s="44" customFormat="1" ht="12">
      <c r="A28" s="27" t="s">
        <v>576</v>
      </c>
      <c r="B28" s="27" t="s">
        <v>577</v>
      </c>
      <c r="C28" s="125">
        <v>691.12800000000004</v>
      </c>
      <c r="D28" s="49">
        <v>1.7899999999999999E-2</v>
      </c>
      <c r="E28" s="50">
        <v>0.68940000000000001</v>
      </c>
      <c r="F28" s="60">
        <v>15.4</v>
      </c>
      <c r="G28" s="59">
        <v>0</v>
      </c>
    </row>
    <row r="29" spans="1:7" s="44" customFormat="1" ht="12">
      <c r="A29" s="27" t="s">
        <v>622</v>
      </c>
      <c r="B29" s="27" t="s">
        <v>623</v>
      </c>
      <c r="C29" s="125">
        <v>692.20899999999995</v>
      </c>
      <c r="D29" s="49">
        <v>1.12E-2</v>
      </c>
      <c r="E29" s="50">
        <v>0.82450000000000001</v>
      </c>
      <c r="F29" s="60">
        <v>16.899999999999999</v>
      </c>
      <c r="G29" s="59">
        <v>0</v>
      </c>
    </row>
    <row r="30" spans="1:7" s="44" customFormat="1" ht="12">
      <c r="A30" s="27" t="s">
        <v>311</v>
      </c>
      <c r="B30" s="27" t="s">
        <v>312</v>
      </c>
      <c r="C30" s="125">
        <v>694.27599999999995</v>
      </c>
      <c r="D30" s="49">
        <v>4.8800000000000003E-2</v>
      </c>
      <c r="E30" s="50">
        <v>0.2515</v>
      </c>
      <c r="F30" s="60">
        <v>10.4</v>
      </c>
      <c r="G30" s="59">
        <v>0</v>
      </c>
    </row>
    <row r="31" spans="1:7" s="44" customFormat="1" ht="12">
      <c r="A31" s="27" t="s">
        <v>460</v>
      </c>
      <c r="B31" s="27" t="s">
        <v>611</v>
      </c>
      <c r="C31" s="125">
        <v>702.73299999999995</v>
      </c>
      <c r="D31" s="49">
        <v>5.2699999999999997E-2</v>
      </c>
      <c r="E31" s="50">
        <v>0.58520000000000005</v>
      </c>
      <c r="F31" s="60">
        <v>28.9</v>
      </c>
      <c r="G31" s="59">
        <v>0</v>
      </c>
    </row>
    <row r="32" spans="1:7" s="44" customFormat="1" ht="12">
      <c r="A32" s="27" t="s">
        <v>610</v>
      </c>
      <c r="B32" s="27" t="s">
        <v>611</v>
      </c>
      <c r="C32" s="125">
        <v>737.31799999999998</v>
      </c>
      <c r="D32" s="49">
        <v>0.1885</v>
      </c>
      <c r="E32" s="50">
        <v>0.87670000000000003</v>
      </c>
      <c r="F32" s="60">
        <v>26</v>
      </c>
      <c r="G32" s="59">
        <v>0</v>
      </c>
    </row>
    <row r="33" spans="1:7" s="44" customFormat="1" ht="12">
      <c r="A33" s="27" t="s">
        <v>258</v>
      </c>
      <c r="B33" s="27" t="s">
        <v>259</v>
      </c>
      <c r="C33" s="125">
        <v>751.04899999999998</v>
      </c>
      <c r="D33" s="49">
        <v>2.3199999999999998E-2</v>
      </c>
      <c r="E33" s="50">
        <v>0.54679999999999995</v>
      </c>
      <c r="F33" s="60">
        <v>14.8</v>
      </c>
      <c r="G33" s="59">
        <v>0</v>
      </c>
    </row>
    <row r="34" spans="1:7" s="44" customFormat="1" ht="12">
      <c r="A34" s="27" t="s">
        <v>263</v>
      </c>
      <c r="B34" s="27" t="s">
        <v>259</v>
      </c>
      <c r="C34" s="125">
        <v>765.96900000000005</v>
      </c>
      <c r="D34" s="49">
        <v>2.7300000000000001E-2</v>
      </c>
      <c r="E34" s="50">
        <v>0.58079999999999998</v>
      </c>
      <c r="F34" s="60">
        <v>15.4</v>
      </c>
      <c r="G34" s="59">
        <v>0</v>
      </c>
    </row>
    <row r="35" spans="1:7" s="44" customFormat="1" ht="12">
      <c r="A35" s="27" t="s">
        <v>163</v>
      </c>
      <c r="B35" s="27" t="s">
        <v>539</v>
      </c>
      <c r="C35" s="125">
        <v>766.48900000000003</v>
      </c>
      <c r="D35" s="49">
        <v>1.5599999999999999E-2</v>
      </c>
      <c r="E35" s="50">
        <v>0.66720000000000002</v>
      </c>
      <c r="F35" s="60">
        <v>13</v>
      </c>
      <c r="G35" s="59">
        <v>0</v>
      </c>
    </row>
    <row r="36" spans="1:7" s="44" customFormat="1" ht="12">
      <c r="A36" s="27" t="s">
        <v>315</v>
      </c>
      <c r="B36" s="27" t="s">
        <v>422</v>
      </c>
      <c r="C36" s="125">
        <v>799.63900000000001</v>
      </c>
      <c r="D36" s="49">
        <v>1.89E-2</v>
      </c>
      <c r="E36" s="50">
        <v>0.5101</v>
      </c>
      <c r="F36" s="60">
        <v>13.1</v>
      </c>
      <c r="G36" s="59">
        <v>0</v>
      </c>
    </row>
    <row r="37" spans="1:7" s="44" customFormat="1" ht="12">
      <c r="A37" s="27" t="s">
        <v>341</v>
      </c>
      <c r="B37" s="27" t="s">
        <v>506</v>
      </c>
      <c r="C37" s="125">
        <v>801.88</v>
      </c>
      <c r="D37" s="49">
        <v>6.2799999999999995E-2</v>
      </c>
      <c r="E37" s="50">
        <v>0.68159999999999998</v>
      </c>
      <c r="F37" s="60">
        <v>13.5</v>
      </c>
      <c r="G37" s="59">
        <v>0</v>
      </c>
    </row>
    <row r="38" spans="1:7" s="44" customFormat="1" ht="12">
      <c r="A38" s="27" t="s">
        <v>143</v>
      </c>
      <c r="B38" s="27" t="s">
        <v>596</v>
      </c>
      <c r="C38" s="125">
        <v>806.00900000000001</v>
      </c>
      <c r="D38" s="49">
        <v>5.7299999999999997E-2</v>
      </c>
      <c r="E38" s="50">
        <v>0.31840000000000002</v>
      </c>
      <c r="F38" s="60">
        <v>8.1</v>
      </c>
      <c r="G38" s="59">
        <v>0</v>
      </c>
    </row>
    <row r="39" spans="1:7" s="44" customFormat="1" ht="12">
      <c r="A39" s="27" t="s">
        <v>250</v>
      </c>
      <c r="B39" s="27" t="s">
        <v>540</v>
      </c>
      <c r="C39" s="125">
        <v>808.952</v>
      </c>
      <c r="D39" s="49">
        <v>9.9000000000000008E-3</v>
      </c>
      <c r="E39" s="50">
        <v>0.47860000000000003</v>
      </c>
      <c r="F39" s="60">
        <v>17.100000000000001</v>
      </c>
      <c r="G39" s="59">
        <v>0</v>
      </c>
    </row>
    <row r="40" spans="1:7" s="44" customFormat="1" ht="12">
      <c r="A40" s="27" t="s">
        <v>332</v>
      </c>
      <c r="B40" s="27" t="s">
        <v>569</v>
      </c>
      <c r="C40" s="125">
        <v>822.19100000000003</v>
      </c>
      <c r="D40" s="49">
        <v>2.3599999999999999E-2</v>
      </c>
      <c r="E40" s="50">
        <v>0.68440000000000001</v>
      </c>
      <c r="F40" s="60">
        <v>24.1</v>
      </c>
      <c r="G40" s="59">
        <v>0</v>
      </c>
    </row>
    <row r="41" spans="1:7" s="44" customFormat="1" ht="12">
      <c r="A41" s="27" t="s">
        <v>368</v>
      </c>
      <c r="B41" s="27" t="s">
        <v>418</v>
      </c>
      <c r="C41" s="125">
        <v>823.21100000000001</v>
      </c>
      <c r="D41" s="49">
        <v>1.23E-2</v>
      </c>
      <c r="E41" s="50">
        <v>0.64739999999999998</v>
      </c>
      <c r="F41" s="60">
        <v>13.9</v>
      </c>
      <c r="G41" s="59">
        <v>0</v>
      </c>
    </row>
    <row r="42" spans="1:7" s="44" customFormat="1" ht="12">
      <c r="A42" s="27" t="s">
        <v>249</v>
      </c>
      <c r="B42" s="27" t="s">
        <v>540</v>
      </c>
      <c r="C42" s="125">
        <v>825.33199999999999</v>
      </c>
      <c r="D42" s="49">
        <v>2.6599999999999999E-2</v>
      </c>
      <c r="E42" s="50">
        <v>0.67300000000000004</v>
      </c>
      <c r="F42" s="60">
        <v>12.6</v>
      </c>
      <c r="G42" s="59">
        <v>0</v>
      </c>
    </row>
    <row r="43" spans="1:7" s="44" customFormat="1" ht="12">
      <c r="A43" s="27" t="s">
        <v>617</v>
      </c>
      <c r="B43" s="27" t="s">
        <v>618</v>
      </c>
      <c r="C43" s="125">
        <v>826.24199999999996</v>
      </c>
      <c r="D43" s="49">
        <v>2.4E-2</v>
      </c>
      <c r="E43" s="50">
        <v>0.82350000000000001</v>
      </c>
      <c r="F43" s="60">
        <v>20.5</v>
      </c>
      <c r="G43" s="59">
        <v>0</v>
      </c>
    </row>
    <row r="44" spans="1:7" s="44" customFormat="1" ht="12">
      <c r="A44" s="27" t="s">
        <v>116</v>
      </c>
      <c r="B44" s="27" t="s">
        <v>117</v>
      </c>
      <c r="C44" s="125">
        <v>826.95100000000002</v>
      </c>
      <c r="D44" s="49">
        <v>3.44E-2</v>
      </c>
      <c r="E44" s="50">
        <v>0.60060000000000002</v>
      </c>
      <c r="F44" s="60">
        <v>16.899999999999999</v>
      </c>
      <c r="G44" s="59">
        <v>0</v>
      </c>
    </row>
    <row r="45" spans="1:7" s="44" customFormat="1" ht="12">
      <c r="A45" s="27" t="s">
        <v>520</v>
      </c>
      <c r="B45" s="27" t="s">
        <v>517</v>
      </c>
      <c r="C45" s="125">
        <v>829.38699999999994</v>
      </c>
      <c r="D45" s="49">
        <v>2.92E-2</v>
      </c>
      <c r="E45" s="50">
        <v>0.77490000000000003</v>
      </c>
      <c r="F45" s="60">
        <v>18.3</v>
      </c>
      <c r="G45" s="59">
        <v>0</v>
      </c>
    </row>
    <row r="46" spans="1:7" s="44" customFormat="1" ht="12">
      <c r="A46" s="27" t="s">
        <v>283</v>
      </c>
      <c r="B46" s="27" t="s">
        <v>511</v>
      </c>
      <c r="C46" s="125">
        <v>833.16700000000003</v>
      </c>
      <c r="D46" s="49">
        <v>2.0500000000000001E-2</v>
      </c>
      <c r="E46" s="50">
        <v>0.58120000000000005</v>
      </c>
      <c r="F46" s="60">
        <v>20.100000000000001</v>
      </c>
      <c r="G46" s="59">
        <v>0</v>
      </c>
    </row>
    <row r="47" spans="1:7" s="44" customFormat="1" ht="12">
      <c r="A47" s="27" t="s">
        <v>199</v>
      </c>
      <c r="B47" s="27" t="s">
        <v>627</v>
      </c>
      <c r="C47" s="125">
        <v>846.91800000000001</v>
      </c>
      <c r="D47" s="49">
        <v>1.38E-2</v>
      </c>
      <c r="E47" s="50">
        <v>0.69779999999999998</v>
      </c>
      <c r="F47" s="60">
        <v>14.8</v>
      </c>
      <c r="G47" s="59">
        <v>0</v>
      </c>
    </row>
    <row r="48" spans="1:7" s="44" customFormat="1" ht="12">
      <c r="A48" s="27" t="s">
        <v>328</v>
      </c>
      <c r="B48" s="27" t="s">
        <v>524</v>
      </c>
      <c r="C48" s="125">
        <v>849.09299999999996</v>
      </c>
      <c r="D48" s="49">
        <v>3.39E-2</v>
      </c>
      <c r="E48" s="50">
        <v>0.35560000000000003</v>
      </c>
      <c r="F48" s="60">
        <v>17.7</v>
      </c>
      <c r="G48" s="59">
        <v>0</v>
      </c>
    </row>
    <row r="49" spans="1:7" s="44" customFormat="1" ht="12">
      <c r="A49" s="27" t="s">
        <v>415</v>
      </c>
      <c r="B49" s="27" t="s">
        <v>524</v>
      </c>
      <c r="C49" s="125">
        <v>859.45</v>
      </c>
      <c r="D49" s="49">
        <v>2.5999999999999999E-2</v>
      </c>
      <c r="E49" s="50">
        <v>0.71240000000000003</v>
      </c>
      <c r="F49" s="60">
        <v>19.899999999999999</v>
      </c>
      <c r="G49" s="59">
        <v>0</v>
      </c>
    </row>
    <row r="50" spans="1:7" s="44" customFormat="1" ht="12">
      <c r="A50" s="27" t="s">
        <v>395</v>
      </c>
      <c r="B50" s="27" t="s">
        <v>225</v>
      </c>
      <c r="C50" s="125">
        <v>859.82</v>
      </c>
      <c r="D50" s="49">
        <v>2.3400000000000001E-2</v>
      </c>
      <c r="E50" s="50">
        <v>0.64349999999999996</v>
      </c>
      <c r="F50" s="60">
        <v>15</v>
      </c>
      <c r="G50" s="59">
        <v>0</v>
      </c>
    </row>
    <row r="51" spans="1:7" s="44" customFormat="1" ht="12">
      <c r="A51" s="27" t="s">
        <v>558</v>
      </c>
      <c r="B51" s="27" t="s">
        <v>559</v>
      </c>
      <c r="C51" s="125">
        <v>864.01800000000003</v>
      </c>
      <c r="D51" s="49">
        <v>6.7999999999999996E-3</v>
      </c>
      <c r="E51" s="50">
        <v>0.74450000000000005</v>
      </c>
      <c r="F51" s="60">
        <v>12.5</v>
      </c>
      <c r="G51" s="59">
        <v>0</v>
      </c>
    </row>
    <row r="52" spans="1:7" s="44" customFormat="1" ht="12">
      <c r="A52" s="27" t="s">
        <v>619</v>
      </c>
      <c r="B52" s="27" t="s">
        <v>620</v>
      </c>
      <c r="C52" s="125">
        <v>868.80499999999995</v>
      </c>
      <c r="D52" s="49">
        <v>3.7699999999999997E-2</v>
      </c>
      <c r="E52" s="50">
        <v>0.8216</v>
      </c>
      <c r="F52" s="60">
        <v>23.1</v>
      </c>
      <c r="G52" s="59">
        <v>0</v>
      </c>
    </row>
    <row r="53" spans="1:7" s="44" customFormat="1" ht="12">
      <c r="A53" s="27" t="s">
        <v>124</v>
      </c>
      <c r="B53" s="27" t="s">
        <v>441</v>
      </c>
      <c r="C53" s="125">
        <v>869.04700000000003</v>
      </c>
      <c r="D53" s="49">
        <v>2.2599999999999999E-2</v>
      </c>
      <c r="E53" s="50">
        <v>0.60619999999999996</v>
      </c>
      <c r="F53" s="60">
        <v>15.4</v>
      </c>
      <c r="G53" s="59">
        <v>0</v>
      </c>
    </row>
    <row r="54" spans="1:7" s="44" customFormat="1" ht="12">
      <c r="A54" s="27" t="s">
        <v>135</v>
      </c>
      <c r="B54" s="27" t="s">
        <v>625</v>
      </c>
      <c r="C54" s="125">
        <v>869.46500000000003</v>
      </c>
      <c r="D54" s="49">
        <v>5.7999999999999996E-3</v>
      </c>
      <c r="E54" s="50">
        <v>0.57379999999999998</v>
      </c>
      <c r="F54" s="60">
        <v>13.1</v>
      </c>
      <c r="G54" s="59">
        <v>0</v>
      </c>
    </row>
    <row r="55" spans="1:7" s="44" customFormat="1" ht="12">
      <c r="A55" s="27" t="s">
        <v>421</v>
      </c>
      <c r="B55" s="27" t="s">
        <v>422</v>
      </c>
      <c r="C55" s="125">
        <v>878.09199999999998</v>
      </c>
      <c r="D55" s="49">
        <v>1.34E-2</v>
      </c>
      <c r="E55" s="50">
        <v>0.72070000000000001</v>
      </c>
      <c r="F55" s="60">
        <v>14.5</v>
      </c>
      <c r="G55" s="59">
        <v>0</v>
      </c>
    </row>
    <row r="56" spans="1:7" s="44" customFormat="1" ht="12">
      <c r="A56" s="27" t="s">
        <v>499</v>
      </c>
      <c r="B56" s="27" t="s">
        <v>497</v>
      </c>
      <c r="C56" s="125">
        <v>880.08799999999997</v>
      </c>
      <c r="D56" s="49">
        <v>2.8899999999999999E-2</v>
      </c>
      <c r="E56" s="50">
        <v>0.64829999999999999</v>
      </c>
      <c r="F56" s="60">
        <v>11.2</v>
      </c>
      <c r="G56" s="59">
        <v>0</v>
      </c>
    </row>
    <row r="57" spans="1:7" s="44" customFormat="1" ht="12">
      <c r="A57" s="27" t="s">
        <v>139</v>
      </c>
      <c r="B57" s="27" t="s">
        <v>596</v>
      </c>
      <c r="C57" s="125">
        <v>883.25400000000002</v>
      </c>
      <c r="D57" s="49">
        <v>1.95E-2</v>
      </c>
      <c r="E57" s="50">
        <v>0.66049999999999998</v>
      </c>
      <c r="F57" s="60">
        <v>10.7</v>
      </c>
      <c r="G57" s="59">
        <v>0</v>
      </c>
    </row>
    <row r="58" spans="1:7" s="44" customFormat="1" ht="12">
      <c r="A58" s="27" t="s">
        <v>166</v>
      </c>
      <c r="B58" s="27" t="s">
        <v>546</v>
      </c>
      <c r="C58" s="125">
        <v>889.03899999999999</v>
      </c>
      <c r="D58" s="49">
        <v>1.46E-2</v>
      </c>
      <c r="E58" s="50">
        <v>0.68940000000000001</v>
      </c>
      <c r="F58" s="60">
        <v>25.1</v>
      </c>
      <c r="G58" s="59">
        <v>0</v>
      </c>
    </row>
    <row r="59" spans="1:7" s="44" customFormat="1" ht="12">
      <c r="A59" s="27" t="s">
        <v>132</v>
      </c>
      <c r="B59" s="27" t="s">
        <v>625</v>
      </c>
      <c r="C59" s="125">
        <v>905.31399999999996</v>
      </c>
      <c r="D59" s="49">
        <v>4.5600000000000002E-2</v>
      </c>
      <c r="E59" s="50">
        <v>0.62409999999999999</v>
      </c>
      <c r="F59" s="60">
        <v>15.2</v>
      </c>
      <c r="G59" s="59">
        <v>0</v>
      </c>
    </row>
    <row r="60" spans="1:7" s="44" customFormat="1" ht="12">
      <c r="A60" s="27" t="s">
        <v>599</v>
      </c>
      <c r="B60" s="27" t="s">
        <v>546</v>
      </c>
      <c r="C60" s="125">
        <v>913.08199999999999</v>
      </c>
      <c r="D60" s="49">
        <v>2.07E-2</v>
      </c>
      <c r="E60" s="50">
        <v>0.74070000000000003</v>
      </c>
      <c r="F60" s="60">
        <v>18.600000000000001</v>
      </c>
      <c r="G60" s="59">
        <v>0</v>
      </c>
    </row>
    <row r="61" spans="1:7" s="44" customFormat="1" ht="12">
      <c r="A61" s="27" t="s">
        <v>557</v>
      </c>
      <c r="B61" s="27" t="s">
        <v>618</v>
      </c>
      <c r="C61" s="125">
        <v>918.96900000000005</v>
      </c>
      <c r="D61" s="49">
        <v>1.7500000000000002E-2</v>
      </c>
      <c r="E61" s="50">
        <v>0.75119999999999998</v>
      </c>
      <c r="F61" s="60">
        <v>13.8</v>
      </c>
      <c r="G61" s="59">
        <v>0</v>
      </c>
    </row>
    <row r="62" spans="1:7" s="44" customFormat="1" ht="12">
      <c r="A62" s="27" t="s">
        <v>550</v>
      </c>
      <c r="B62" s="27" t="s">
        <v>618</v>
      </c>
      <c r="C62" s="125">
        <v>923.97199999999998</v>
      </c>
      <c r="D62" s="49">
        <v>2.6499999999999999E-2</v>
      </c>
      <c r="E62" s="50">
        <v>0.74770000000000003</v>
      </c>
      <c r="F62" s="60">
        <v>14.8</v>
      </c>
      <c r="G62" s="59">
        <v>0</v>
      </c>
    </row>
    <row r="63" spans="1:7" s="44" customFormat="1" ht="12">
      <c r="A63" s="27" t="s">
        <v>536</v>
      </c>
      <c r="B63" s="27" t="s">
        <v>623</v>
      </c>
      <c r="C63" s="125">
        <v>925.60900000000004</v>
      </c>
      <c r="D63" s="49">
        <v>1.3100000000000001E-2</v>
      </c>
      <c r="E63" s="50">
        <v>0.76490000000000002</v>
      </c>
      <c r="F63" s="60">
        <v>15.7</v>
      </c>
      <c r="G63" s="59">
        <v>0</v>
      </c>
    </row>
    <row r="64" spans="1:7" s="44" customFormat="1" ht="12">
      <c r="A64" s="27" t="s">
        <v>433</v>
      </c>
      <c r="B64" s="27" t="s">
        <v>506</v>
      </c>
      <c r="C64" s="125">
        <v>929.32500000000005</v>
      </c>
      <c r="D64" s="49">
        <v>4.9700000000000001E-2</v>
      </c>
      <c r="E64" s="50">
        <v>0.7167</v>
      </c>
      <c r="F64" s="60">
        <v>20</v>
      </c>
      <c r="G64" s="59">
        <v>0</v>
      </c>
    </row>
    <row r="65" spans="1:7" s="44" customFormat="1" ht="12">
      <c r="A65" s="27" t="s">
        <v>592</v>
      </c>
      <c r="B65" s="27" t="s">
        <v>623</v>
      </c>
      <c r="C65" s="125">
        <v>930.62599999999998</v>
      </c>
      <c r="D65" s="49">
        <v>1.8599999999999998E-2</v>
      </c>
      <c r="E65" s="50">
        <v>0.71960000000000002</v>
      </c>
      <c r="F65" s="60">
        <v>17.3</v>
      </c>
      <c r="G65" s="59">
        <v>0</v>
      </c>
    </row>
    <row r="66" spans="1:7" s="44" customFormat="1" ht="12">
      <c r="A66" s="27" t="s">
        <v>141</v>
      </c>
      <c r="B66" s="27" t="s">
        <v>596</v>
      </c>
      <c r="C66" s="125">
        <v>932.53800000000001</v>
      </c>
      <c r="D66" s="49">
        <v>2.8799999999999999E-2</v>
      </c>
      <c r="E66" s="50">
        <v>0.69140000000000001</v>
      </c>
      <c r="F66" s="60">
        <v>10.3</v>
      </c>
      <c r="G66" s="59">
        <v>0</v>
      </c>
    </row>
    <row r="67" spans="1:7" s="44" customFormat="1" ht="12">
      <c r="A67" s="27" t="s">
        <v>180</v>
      </c>
      <c r="B67" s="27" t="s">
        <v>527</v>
      </c>
      <c r="C67" s="125">
        <v>935.83299999999997</v>
      </c>
      <c r="D67" s="49">
        <v>1.0800000000000001E-2</v>
      </c>
      <c r="E67" s="50">
        <v>0.54610000000000003</v>
      </c>
      <c r="F67" s="60">
        <v>16.100000000000001</v>
      </c>
      <c r="G67" s="59">
        <v>0</v>
      </c>
    </row>
    <row r="68" spans="1:7" s="44" customFormat="1" ht="12">
      <c r="A68" s="27" t="s">
        <v>616</v>
      </c>
      <c r="B68" s="27" t="s">
        <v>611</v>
      </c>
      <c r="C68" s="125">
        <v>936.49099999999999</v>
      </c>
      <c r="D68" s="49">
        <v>0.11310000000000001</v>
      </c>
      <c r="E68" s="50">
        <v>0.83399999999999996</v>
      </c>
      <c r="F68" s="60">
        <v>35.799999999999997</v>
      </c>
      <c r="G68" s="59">
        <v>0</v>
      </c>
    </row>
    <row r="69" spans="1:7" s="44" customFormat="1" ht="12">
      <c r="A69" s="27" t="s">
        <v>560</v>
      </c>
      <c r="B69" s="27" t="s">
        <v>517</v>
      </c>
      <c r="C69" s="125">
        <v>952.80700000000002</v>
      </c>
      <c r="D69" s="49">
        <v>2.4899999999999999E-2</v>
      </c>
      <c r="E69" s="50">
        <v>0.7429</v>
      </c>
      <c r="F69" s="60">
        <v>16.399999999999999</v>
      </c>
      <c r="G69" s="59">
        <v>0</v>
      </c>
    </row>
    <row r="70" spans="1:7" s="44" customFormat="1" ht="12">
      <c r="A70" s="27" t="s">
        <v>302</v>
      </c>
      <c r="B70" s="27" t="s">
        <v>301</v>
      </c>
      <c r="C70" s="125">
        <v>959.14</v>
      </c>
      <c r="D70" s="49">
        <v>7.4000000000000003E-3</v>
      </c>
      <c r="E70" s="50">
        <v>0.70220000000000005</v>
      </c>
      <c r="F70" s="60">
        <v>18.7</v>
      </c>
      <c r="G70" s="59">
        <v>0</v>
      </c>
    </row>
    <row r="71" spans="1:7" s="44" customFormat="1" ht="12">
      <c r="A71" s="27" t="s">
        <v>597</v>
      </c>
      <c r="B71" s="27" t="s">
        <v>515</v>
      </c>
      <c r="C71" s="125">
        <v>961.745</v>
      </c>
      <c r="D71" s="49">
        <v>1.8100000000000002E-2</v>
      </c>
      <c r="E71" s="50">
        <v>0.74</v>
      </c>
      <c r="F71" s="60">
        <v>13.9</v>
      </c>
      <c r="G71" s="59">
        <v>0</v>
      </c>
    </row>
    <row r="72" spans="1:7" s="44" customFormat="1" ht="12">
      <c r="A72" s="27" t="s">
        <v>496</v>
      </c>
      <c r="B72" s="27" t="s">
        <v>497</v>
      </c>
      <c r="C72" s="125">
        <v>968.43</v>
      </c>
      <c r="D72" s="49">
        <v>3.5400000000000001E-2</v>
      </c>
      <c r="E72" s="50">
        <v>0.60460000000000003</v>
      </c>
      <c r="F72" s="60">
        <v>13.5</v>
      </c>
      <c r="G72" s="59">
        <v>0</v>
      </c>
    </row>
    <row r="73" spans="1:7" s="44" customFormat="1" ht="12">
      <c r="A73" s="27" t="s">
        <v>251</v>
      </c>
      <c r="B73" s="27" t="s">
        <v>540</v>
      </c>
      <c r="C73" s="125">
        <v>976.74900000000002</v>
      </c>
      <c r="D73" s="49">
        <v>2.7300000000000001E-2</v>
      </c>
      <c r="E73" s="50">
        <v>0.67689999999999995</v>
      </c>
      <c r="F73" s="60">
        <v>14.3</v>
      </c>
      <c r="G73" s="59">
        <v>0</v>
      </c>
    </row>
    <row r="74" spans="1:7" s="44" customFormat="1" ht="12">
      <c r="A74" s="27" t="s">
        <v>20</v>
      </c>
      <c r="B74" s="27" t="s">
        <v>567</v>
      </c>
      <c r="C74" s="125">
        <v>983.39400000000001</v>
      </c>
      <c r="D74" s="49">
        <v>4.1599999999999998E-2</v>
      </c>
      <c r="E74" s="50">
        <v>0.6774</v>
      </c>
      <c r="F74" s="60">
        <v>14.6</v>
      </c>
      <c r="G74" s="59">
        <v>0</v>
      </c>
    </row>
    <row r="75" spans="1:7" s="44" customFormat="1" ht="12">
      <c r="A75" s="27" t="s">
        <v>548</v>
      </c>
      <c r="B75" s="27" t="s">
        <v>549</v>
      </c>
      <c r="C75" s="125">
        <v>985.81899999999996</v>
      </c>
      <c r="D75" s="49">
        <v>2.0199999999999999E-2</v>
      </c>
      <c r="E75" s="50">
        <v>0.75870000000000004</v>
      </c>
      <c r="F75" s="60">
        <v>21.2</v>
      </c>
      <c r="G75" s="59">
        <v>0</v>
      </c>
    </row>
    <row r="76" spans="1:7" s="44" customFormat="1" ht="12">
      <c r="A76" s="27" t="s">
        <v>380</v>
      </c>
      <c r="B76" s="27" t="s">
        <v>374</v>
      </c>
      <c r="C76" s="125">
        <v>993.11800000000005</v>
      </c>
      <c r="D76" s="49">
        <v>2.5999999999999999E-2</v>
      </c>
      <c r="E76" s="50">
        <v>0.41310000000000002</v>
      </c>
      <c r="F76" s="60">
        <v>20.6</v>
      </c>
      <c r="G76" s="59">
        <v>0</v>
      </c>
    </row>
    <row r="77" spans="1:7" s="44" customFormat="1" ht="12">
      <c r="A77" s="27" t="s">
        <v>140</v>
      </c>
      <c r="B77" s="27" t="s">
        <v>596</v>
      </c>
      <c r="C77" s="125">
        <v>1007.272</v>
      </c>
      <c r="D77" s="49">
        <v>2.6100000000000002E-2</v>
      </c>
      <c r="E77" s="50">
        <v>0.65529999999999999</v>
      </c>
      <c r="F77" s="60">
        <v>10.5</v>
      </c>
      <c r="G77" s="59">
        <v>0</v>
      </c>
    </row>
    <row r="78" spans="1:7" s="44" customFormat="1" ht="12">
      <c r="A78" s="27" t="s">
        <v>545</v>
      </c>
      <c r="B78" s="27" t="s">
        <v>546</v>
      </c>
      <c r="C78" s="125">
        <v>1026.4010000000001</v>
      </c>
      <c r="D78" s="49">
        <v>2.2800000000000001E-2</v>
      </c>
      <c r="E78" s="50">
        <v>0.76359999999999995</v>
      </c>
      <c r="F78" s="60">
        <v>16.7</v>
      </c>
      <c r="G78" s="59">
        <v>0</v>
      </c>
    </row>
    <row r="79" spans="1:7" s="44" customFormat="1" ht="12">
      <c r="A79" s="27" t="s">
        <v>397</v>
      </c>
      <c r="B79" s="27" t="s">
        <v>225</v>
      </c>
      <c r="C79" s="125">
        <v>1028.788</v>
      </c>
      <c r="D79" s="49">
        <v>1.14E-2</v>
      </c>
      <c r="E79" s="50">
        <v>0.51559999999999995</v>
      </c>
      <c r="F79" s="60">
        <v>16.5</v>
      </c>
      <c r="G79" s="59">
        <v>0</v>
      </c>
    </row>
    <row r="80" spans="1:7" s="44" customFormat="1" ht="12">
      <c r="A80" s="27" t="s">
        <v>417</v>
      </c>
      <c r="B80" s="27" t="s">
        <v>418</v>
      </c>
      <c r="C80" s="125">
        <v>1037.761</v>
      </c>
      <c r="D80" s="49">
        <v>2.0400000000000001E-2</v>
      </c>
      <c r="E80" s="50">
        <v>0.72660000000000002</v>
      </c>
      <c r="F80" s="60">
        <v>14.2</v>
      </c>
      <c r="G80" s="59">
        <v>0</v>
      </c>
    </row>
    <row r="81" spans="1:7" s="44" customFormat="1" ht="12">
      <c r="A81" s="27" t="s">
        <v>454</v>
      </c>
      <c r="B81" s="27" t="s">
        <v>611</v>
      </c>
      <c r="C81" s="125">
        <v>1046.133</v>
      </c>
      <c r="D81" s="49">
        <v>2.1899999999999999E-2</v>
      </c>
      <c r="E81" s="50">
        <v>0.37809999999999999</v>
      </c>
      <c r="F81" s="60">
        <v>23.5</v>
      </c>
      <c r="G81" s="59">
        <v>0</v>
      </c>
    </row>
    <row r="82" spans="1:7" s="44" customFormat="1" ht="12">
      <c r="A82" s="27" t="s">
        <v>313</v>
      </c>
      <c r="B82" s="27" t="s">
        <v>422</v>
      </c>
      <c r="C82" s="125">
        <v>1053.809</v>
      </c>
      <c r="D82" s="49">
        <v>3.1399999999999997E-2</v>
      </c>
      <c r="E82" s="50">
        <v>0.67059999999999997</v>
      </c>
      <c r="F82" s="60">
        <v>14</v>
      </c>
      <c r="G82" s="59">
        <v>0</v>
      </c>
    </row>
    <row r="83" spans="1:7" s="44" customFormat="1" ht="12">
      <c r="A83" s="27" t="s">
        <v>346</v>
      </c>
      <c r="B83" s="27" t="s">
        <v>609</v>
      </c>
      <c r="C83" s="125">
        <v>1059.182</v>
      </c>
      <c r="D83" s="49">
        <v>0.01</v>
      </c>
      <c r="E83" s="50">
        <v>0.63390000000000002</v>
      </c>
      <c r="F83" s="60">
        <v>27.4</v>
      </c>
      <c r="G83" s="59">
        <v>0</v>
      </c>
    </row>
    <row r="84" spans="1:7" s="44" customFormat="1" ht="12">
      <c r="A84" s="27" t="s">
        <v>407</v>
      </c>
      <c r="B84" s="27" t="s">
        <v>620</v>
      </c>
      <c r="C84" s="125">
        <v>1064.644</v>
      </c>
      <c r="D84" s="49">
        <v>2.9700000000000001E-2</v>
      </c>
      <c r="E84" s="50">
        <v>0.67090000000000005</v>
      </c>
      <c r="F84" s="60">
        <v>15.5</v>
      </c>
      <c r="G84" s="59">
        <v>0</v>
      </c>
    </row>
    <row r="85" spans="1:7" s="44" customFormat="1" ht="12">
      <c r="A85" s="27" t="s">
        <v>479</v>
      </c>
      <c r="B85" s="27" t="s">
        <v>611</v>
      </c>
      <c r="C85" s="125">
        <v>1065.008</v>
      </c>
      <c r="D85" s="49">
        <v>1.29E-2</v>
      </c>
      <c r="E85" s="50">
        <v>0.47139999999999999</v>
      </c>
      <c r="F85" s="60">
        <v>26.1</v>
      </c>
      <c r="G85" s="59">
        <v>0</v>
      </c>
    </row>
    <row r="86" spans="1:7" s="44" customFormat="1" ht="12">
      <c r="A86" s="27" t="s">
        <v>369</v>
      </c>
      <c r="B86" s="27" t="s">
        <v>418</v>
      </c>
      <c r="C86" s="125">
        <v>1069.1790000000001</v>
      </c>
      <c r="D86" s="49">
        <v>1.0699999999999999E-2</v>
      </c>
      <c r="E86" s="50">
        <v>0.69869999999999999</v>
      </c>
      <c r="F86" s="60">
        <v>23.6</v>
      </c>
      <c r="G86" s="59">
        <v>0</v>
      </c>
    </row>
    <row r="87" spans="1:7" s="44" customFormat="1" ht="12">
      <c r="A87" s="27" t="s">
        <v>345</v>
      </c>
      <c r="B87" s="27" t="s">
        <v>424</v>
      </c>
      <c r="C87" s="125">
        <v>1072.5329999999999</v>
      </c>
      <c r="D87" s="49">
        <v>2.6499999999999999E-2</v>
      </c>
      <c r="E87" s="50">
        <v>0.7</v>
      </c>
      <c r="F87" s="60">
        <v>10.4</v>
      </c>
      <c r="G87" s="59">
        <v>0</v>
      </c>
    </row>
    <row r="88" spans="1:7" s="44" customFormat="1" ht="12">
      <c r="A88" s="27" t="s">
        <v>169</v>
      </c>
      <c r="B88" s="27" t="s">
        <v>170</v>
      </c>
      <c r="C88" s="125">
        <v>1094.6410000000001</v>
      </c>
      <c r="D88" s="49">
        <v>3.5000000000000001E-3</v>
      </c>
      <c r="E88" s="50">
        <v>0.66420000000000001</v>
      </c>
      <c r="F88" s="60">
        <v>10.9</v>
      </c>
      <c r="G88" s="59">
        <v>0</v>
      </c>
    </row>
    <row r="89" spans="1:7" s="44" customFormat="1" ht="12">
      <c r="A89" s="27" t="s">
        <v>553</v>
      </c>
      <c r="B89" s="27" t="s">
        <v>625</v>
      </c>
      <c r="C89" s="125">
        <v>1109.8019999999999</v>
      </c>
      <c r="D89" s="49">
        <v>3.2099999999999997E-2</v>
      </c>
      <c r="E89" s="50">
        <v>0.74539999999999995</v>
      </c>
      <c r="F89" s="60">
        <v>16.899999999999999</v>
      </c>
      <c r="G89" s="59">
        <v>0</v>
      </c>
    </row>
    <row r="90" spans="1:7" s="44" customFormat="1" ht="12">
      <c r="A90" s="27" t="s">
        <v>148</v>
      </c>
      <c r="B90" s="27" t="s">
        <v>540</v>
      </c>
      <c r="C90" s="125">
        <v>1112.5509999999999</v>
      </c>
      <c r="D90" s="49">
        <v>2.58E-2</v>
      </c>
      <c r="E90" s="50">
        <v>0.68330000000000002</v>
      </c>
      <c r="F90" s="60">
        <v>13.9</v>
      </c>
      <c r="G90" s="59">
        <v>0</v>
      </c>
    </row>
    <row r="91" spans="1:7" s="44" customFormat="1" ht="12">
      <c r="A91" s="27" t="s">
        <v>423</v>
      </c>
      <c r="B91" s="27" t="s">
        <v>424</v>
      </c>
      <c r="C91" s="125">
        <v>1115.616</v>
      </c>
      <c r="D91" s="49">
        <v>3.5200000000000002E-2</v>
      </c>
      <c r="E91" s="50">
        <v>0.71830000000000005</v>
      </c>
      <c r="F91" s="60">
        <v>12.1</v>
      </c>
      <c r="G91" s="59">
        <v>0</v>
      </c>
    </row>
    <row r="92" spans="1:7" s="44" customFormat="1" ht="12">
      <c r="A92" s="27" t="s">
        <v>552</v>
      </c>
      <c r="B92" s="27" t="s">
        <v>517</v>
      </c>
      <c r="C92" s="125">
        <v>1117.94</v>
      </c>
      <c r="D92" s="49">
        <v>1.5800000000000002E-2</v>
      </c>
      <c r="E92" s="50">
        <v>0.75960000000000005</v>
      </c>
      <c r="F92" s="60">
        <v>15.9</v>
      </c>
      <c r="G92" s="59">
        <v>0</v>
      </c>
    </row>
    <row r="93" spans="1:7" s="44" customFormat="1" ht="12">
      <c r="A93" s="27" t="s">
        <v>523</v>
      </c>
      <c r="B93" s="27" t="s">
        <v>524</v>
      </c>
      <c r="C93" s="125">
        <v>1134.5630000000001</v>
      </c>
      <c r="D93" s="49">
        <v>4.02E-2</v>
      </c>
      <c r="E93" s="50">
        <v>0.77470000000000006</v>
      </c>
      <c r="F93" s="60">
        <v>21.1</v>
      </c>
      <c r="G93" s="59">
        <v>0</v>
      </c>
    </row>
    <row r="94" spans="1:7" s="44" customFormat="1" ht="12">
      <c r="A94" s="27" t="s">
        <v>537</v>
      </c>
      <c r="B94" s="27" t="s">
        <v>625</v>
      </c>
      <c r="C94" s="125">
        <v>1135.3920000000001</v>
      </c>
      <c r="D94" s="49">
        <v>3.8300000000000001E-2</v>
      </c>
      <c r="E94" s="50">
        <v>0.77229999999999999</v>
      </c>
      <c r="F94" s="60">
        <v>21.3</v>
      </c>
      <c r="G94" s="59">
        <v>0</v>
      </c>
    </row>
    <row r="95" spans="1:7" s="44" customFormat="1" ht="12">
      <c r="A95" s="27" t="s">
        <v>23</v>
      </c>
      <c r="B95" s="27" t="s">
        <v>567</v>
      </c>
      <c r="C95" s="125">
        <v>1138.596</v>
      </c>
      <c r="D95" s="49">
        <v>2.46E-2</v>
      </c>
      <c r="E95" s="50">
        <v>0.58919999999999995</v>
      </c>
      <c r="F95" s="60">
        <v>15.4</v>
      </c>
      <c r="G95" s="59">
        <v>0</v>
      </c>
    </row>
    <row r="96" spans="1:7" s="44" customFormat="1" ht="12">
      <c r="A96" s="27" t="s">
        <v>46</v>
      </c>
      <c r="B96" s="27" t="s">
        <v>47</v>
      </c>
      <c r="C96" s="125">
        <v>1160.7360000000001</v>
      </c>
      <c r="D96" s="49">
        <v>2.5100000000000001E-2</v>
      </c>
      <c r="E96" s="50">
        <v>0.5776</v>
      </c>
      <c r="F96" s="60">
        <v>17.100000000000001</v>
      </c>
      <c r="G96" s="59">
        <v>0</v>
      </c>
    </row>
    <row r="97" spans="1:7" s="44" customFormat="1" ht="12">
      <c r="A97" s="27" t="s">
        <v>142</v>
      </c>
      <c r="B97" s="27" t="s">
        <v>596</v>
      </c>
      <c r="C97" s="125">
        <v>1171.2529999999999</v>
      </c>
      <c r="D97" s="49">
        <v>2.9100000000000001E-2</v>
      </c>
      <c r="E97" s="50">
        <v>0.67589999999999995</v>
      </c>
      <c r="F97" s="60">
        <v>13.8</v>
      </c>
      <c r="G97" s="59">
        <v>0</v>
      </c>
    </row>
    <row r="98" spans="1:7" s="44" customFormat="1" ht="12">
      <c r="A98" s="27" t="s">
        <v>551</v>
      </c>
      <c r="B98" s="27" t="s">
        <v>517</v>
      </c>
      <c r="C98" s="125">
        <v>1171.644</v>
      </c>
      <c r="D98" s="49">
        <v>3.2500000000000001E-2</v>
      </c>
      <c r="E98" s="50">
        <v>0.75119999999999998</v>
      </c>
      <c r="F98" s="60">
        <v>17.100000000000001</v>
      </c>
      <c r="G98" s="59">
        <v>0</v>
      </c>
    </row>
    <row r="99" spans="1:7" s="44" customFormat="1" ht="12">
      <c r="A99" s="27" t="s">
        <v>280</v>
      </c>
      <c r="B99" s="27" t="s">
        <v>511</v>
      </c>
      <c r="C99" s="125">
        <v>1179.248</v>
      </c>
      <c r="D99" s="49">
        <v>2.0899999999999998E-2</v>
      </c>
      <c r="E99" s="50">
        <v>0.61670000000000003</v>
      </c>
      <c r="F99" s="60">
        <v>19.5</v>
      </c>
      <c r="G99" s="59">
        <v>0</v>
      </c>
    </row>
    <row r="100" spans="1:7" s="44" customFormat="1" ht="12">
      <c r="A100" s="27" t="s">
        <v>118</v>
      </c>
      <c r="B100" s="27" t="s">
        <v>117</v>
      </c>
      <c r="C100" s="125">
        <v>1181.385</v>
      </c>
      <c r="D100" s="49">
        <v>3.49E-2</v>
      </c>
      <c r="E100" s="50">
        <v>0.64649999999999996</v>
      </c>
      <c r="F100" s="60">
        <v>18.3</v>
      </c>
      <c r="G100" s="59">
        <v>0</v>
      </c>
    </row>
    <row r="101" spans="1:7" s="44" customFormat="1" ht="12">
      <c r="A101" s="27" t="s">
        <v>317</v>
      </c>
      <c r="B101" s="27" t="s">
        <v>422</v>
      </c>
      <c r="C101" s="125">
        <v>1189.713</v>
      </c>
      <c r="D101" s="49">
        <v>4.2799999999999998E-2</v>
      </c>
      <c r="E101" s="50">
        <v>0.53800000000000003</v>
      </c>
      <c r="F101" s="60">
        <v>12.7</v>
      </c>
      <c r="G101" s="59">
        <v>0</v>
      </c>
    </row>
    <row r="102" spans="1:7" s="44" customFormat="1" ht="12">
      <c r="A102" s="27" t="s">
        <v>485</v>
      </c>
      <c r="B102" s="27" t="s">
        <v>519</v>
      </c>
      <c r="C102" s="125">
        <v>1204.8230000000001</v>
      </c>
      <c r="D102" s="49">
        <v>1.9900000000000001E-2</v>
      </c>
      <c r="E102" s="50">
        <v>0.67149999999999999</v>
      </c>
      <c r="F102" s="60">
        <v>14.5</v>
      </c>
      <c r="G102" s="59">
        <v>0</v>
      </c>
    </row>
    <row r="103" spans="1:7" s="44" customFormat="1" ht="12">
      <c r="A103" s="27" t="s">
        <v>624</v>
      </c>
      <c r="B103" s="27" t="s">
        <v>625</v>
      </c>
      <c r="C103" s="125">
        <v>1206.5650000000001</v>
      </c>
      <c r="D103" s="49">
        <v>2.7799999999999998E-2</v>
      </c>
      <c r="E103" s="50">
        <v>0.81610000000000005</v>
      </c>
      <c r="F103" s="60">
        <v>25.4</v>
      </c>
      <c r="G103" s="59">
        <v>0</v>
      </c>
    </row>
    <row r="104" spans="1:7" s="44" customFormat="1" ht="12">
      <c r="A104" s="27" t="s">
        <v>437</v>
      </c>
      <c r="B104" s="27" t="s">
        <v>546</v>
      </c>
      <c r="C104" s="125">
        <v>1209.2940000000001</v>
      </c>
      <c r="D104" s="49">
        <v>3.1800000000000002E-2</v>
      </c>
      <c r="E104" s="50">
        <v>0.71799999999999997</v>
      </c>
      <c r="F104" s="60">
        <v>16.399999999999999</v>
      </c>
      <c r="G104" s="59">
        <v>0</v>
      </c>
    </row>
    <row r="105" spans="1:7" s="44" customFormat="1" ht="12">
      <c r="A105" s="27" t="s">
        <v>22</v>
      </c>
      <c r="B105" s="27" t="s">
        <v>567</v>
      </c>
      <c r="C105" s="125">
        <v>1210.3520000000001</v>
      </c>
      <c r="D105" s="49">
        <v>1.5800000000000002E-2</v>
      </c>
      <c r="E105" s="50">
        <v>0.5212</v>
      </c>
      <c r="F105" s="60">
        <v>16.5</v>
      </c>
      <c r="G105" s="59">
        <v>0</v>
      </c>
    </row>
    <row r="106" spans="1:7" s="44" customFormat="1" ht="12">
      <c r="A106" s="27" t="s">
        <v>323</v>
      </c>
      <c r="B106" s="27" t="s">
        <v>515</v>
      </c>
      <c r="C106" s="125">
        <v>1210.3820000000001</v>
      </c>
      <c r="D106" s="49">
        <v>2.5899999999999999E-2</v>
      </c>
      <c r="E106" s="50">
        <v>0.60460000000000003</v>
      </c>
      <c r="F106" s="60">
        <v>13.6</v>
      </c>
      <c r="G106" s="59">
        <v>0</v>
      </c>
    </row>
    <row r="107" spans="1:7" s="44" customFormat="1" ht="12">
      <c r="A107" s="27" t="s">
        <v>543</v>
      </c>
      <c r="B107" s="27" t="s">
        <v>618</v>
      </c>
      <c r="C107" s="125">
        <v>1211.249</v>
      </c>
      <c r="D107" s="49">
        <v>1.8599999999999998E-2</v>
      </c>
      <c r="E107" s="50">
        <v>0.77090000000000003</v>
      </c>
      <c r="F107" s="60">
        <v>14.2</v>
      </c>
      <c r="G107" s="59">
        <v>0</v>
      </c>
    </row>
    <row r="108" spans="1:7" s="44" customFormat="1" ht="12">
      <c r="A108" s="27" t="s">
        <v>450</v>
      </c>
      <c r="B108" s="27" t="s">
        <v>448</v>
      </c>
      <c r="C108" s="125">
        <v>1211.5889999999999</v>
      </c>
      <c r="D108" s="49">
        <v>3.8800000000000001E-2</v>
      </c>
      <c r="E108" s="50">
        <v>0.46889999999999998</v>
      </c>
      <c r="F108" s="60">
        <v>14.6</v>
      </c>
      <c r="G108" s="59">
        <v>0</v>
      </c>
    </row>
    <row r="109" spans="1:7" s="44" customFormat="1" ht="12">
      <c r="A109" s="27" t="s">
        <v>512</v>
      </c>
      <c r="B109" s="27" t="s">
        <v>509</v>
      </c>
      <c r="C109" s="125">
        <v>1212.2270000000001</v>
      </c>
      <c r="D109" s="49">
        <v>3.5499999999999997E-2</v>
      </c>
      <c r="E109" s="50">
        <v>0.7964</v>
      </c>
      <c r="F109" s="60">
        <v>22.4</v>
      </c>
      <c r="G109" s="59">
        <v>0</v>
      </c>
    </row>
    <row r="110" spans="1:7" s="44" customFormat="1" ht="12">
      <c r="A110" s="27" t="s">
        <v>430</v>
      </c>
      <c r="B110" s="27" t="s">
        <v>540</v>
      </c>
      <c r="C110" s="125">
        <v>1213.056</v>
      </c>
      <c r="D110" s="49">
        <v>1.35E-2</v>
      </c>
      <c r="E110" s="50">
        <v>0.71419999999999995</v>
      </c>
      <c r="F110" s="60">
        <v>10</v>
      </c>
      <c r="G110" s="59">
        <v>0</v>
      </c>
    </row>
    <row r="111" spans="1:7" s="44" customFormat="1" ht="12">
      <c r="A111" s="27" t="s">
        <v>340</v>
      </c>
      <c r="B111" s="27" t="s">
        <v>506</v>
      </c>
      <c r="C111" s="125">
        <v>1214.778</v>
      </c>
      <c r="D111" s="49">
        <v>1.5299999999999999E-2</v>
      </c>
      <c r="E111" s="50">
        <v>0.61380000000000001</v>
      </c>
      <c r="F111" s="60">
        <v>16.3</v>
      </c>
      <c r="G111" s="59">
        <v>0</v>
      </c>
    </row>
    <row r="112" spans="1:7" s="44" customFormat="1" ht="12">
      <c r="A112" s="27" t="s">
        <v>508</v>
      </c>
      <c r="B112" s="27" t="s">
        <v>509</v>
      </c>
      <c r="C112" s="125">
        <v>1223.6849999999999</v>
      </c>
      <c r="D112" s="49">
        <v>2.6599999999999999E-2</v>
      </c>
      <c r="E112" s="50">
        <v>0.80089999999999995</v>
      </c>
      <c r="F112" s="60">
        <v>13.7</v>
      </c>
      <c r="G112" s="59">
        <v>0</v>
      </c>
    </row>
    <row r="113" spans="1:7" s="44" customFormat="1" ht="12">
      <c r="A113" s="27" t="s">
        <v>271</v>
      </c>
      <c r="B113" s="27" t="s">
        <v>270</v>
      </c>
      <c r="C113" s="125">
        <v>1228.3050000000001</v>
      </c>
      <c r="D113" s="49">
        <v>1.38E-2</v>
      </c>
      <c r="E113" s="50">
        <v>0.39429999999999998</v>
      </c>
      <c r="F113" s="60">
        <v>21.8</v>
      </c>
      <c r="G113" s="59">
        <v>0</v>
      </c>
    </row>
    <row r="114" spans="1:7" s="44" customFormat="1" ht="12">
      <c r="A114" s="27" t="s">
        <v>563</v>
      </c>
      <c r="B114" s="27" t="s">
        <v>549</v>
      </c>
      <c r="C114" s="125">
        <v>1228.797</v>
      </c>
      <c r="D114" s="49">
        <v>5.5E-2</v>
      </c>
      <c r="E114" s="50">
        <v>0.74809999999999999</v>
      </c>
      <c r="F114" s="60">
        <v>19.7</v>
      </c>
      <c r="G114" s="59">
        <v>0</v>
      </c>
    </row>
    <row r="115" spans="1:7" s="44" customFormat="1" ht="12">
      <c r="A115" s="27" t="s">
        <v>525</v>
      </c>
      <c r="B115" s="27" t="s">
        <v>623</v>
      </c>
      <c r="C115" s="125">
        <v>1232.5609999999999</v>
      </c>
      <c r="D115" s="49">
        <v>2.0500000000000001E-2</v>
      </c>
      <c r="E115" s="50">
        <v>0.76559999999999995</v>
      </c>
      <c r="F115" s="60">
        <v>18.7</v>
      </c>
      <c r="G115" s="59">
        <v>0</v>
      </c>
    </row>
    <row r="116" spans="1:7" s="44" customFormat="1" ht="12">
      <c r="A116" s="27" t="s">
        <v>18</v>
      </c>
      <c r="B116" s="27" t="s">
        <v>567</v>
      </c>
      <c r="C116" s="125">
        <v>1232.6079999999999</v>
      </c>
      <c r="D116" s="49">
        <v>3.1600000000000003E-2</v>
      </c>
      <c r="E116" s="50">
        <v>0.68600000000000005</v>
      </c>
      <c r="F116" s="60">
        <v>16.899999999999999</v>
      </c>
      <c r="G116" s="59">
        <v>0</v>
      </c>
    </row>
    <row r="117" spans="1:7" s="44" customFormat="1" ht="12">
      <c r="A117" s="27" t="s">
        <v>528</v>
      </c>
      <c r="B117" s="27" t="s">
        <v>506</v>
      </c>
      <c r="C117" s="125">
        <v>1236.326</v>
      </c>
      <c r="D117" s="49">
        <v>7.51E-2</v>
      </c>
      <c r="E117" s="50">
        <v>0.77270000000000005</v>
      </c>
      <c r="F117" s="60">
        <v>21.5</v>
      </c>
      <c r="G117" s="59">
        <v>0</v>
      </c>
    </row>
    <row r="118" spans="1:7" s="44" customFormat="1" ht="12">
      <c r="A118" s="27" t="s">
        <v>473</v>
      </c>
      <c r="B118" s="27" t="s">
        <v>611</v>
      </c>
      <c r="C118" s="125">
        <v>1239.1379999999999</v>
      </c>
      <c r="D118" s="49">
        <v>4.1500000000000002E-2</v>
      </c>
      <c r="E118" s="50">
        <v>0.6149</v>
      </c>
      <c r="F118" s="60">
        <v>34.1</v>
      </c>
      <c r="G118" s="59">
        <v>0</v>
      </c>
    </row>
    <row r="119" spans="1:7" s="44" customFormat="1" ht="12">
      <c r="A119" s="27" t="s">
        <v>164</v>
      </c>
      <c r="B119" s="27" t="s">
        <v>539</v>
      </c>
      <c r="C119" s="125">
        <v>1242.855</v>
      </c>
      <c r="D119" s="49">
        <v>2.2200000000000001E-2</v>
      </c>
      <c r="E119" s="50">
        <v>0.65800000000000003</v>
      </c>
      <c r="F119" s="60">
        <v>9.1999999999999993</v>
      </c>
      <c r="G119" s="59">
        <v>0</v>
      </c>
    </row>
    <row r="120" spans="1:7" s="44" customFormat="1" ht="12">
      <c r="A120" s="27" t="s">
        <v>285</v>
      </c>
      <c r="B120" s="27" t="s">
        <v>511</v>
      </c>
      <c r="C120" s="125">
        <v>1245.52</v>
      </c>
      <c r="D120" s="49">
        <v>2.2499999999999999E-2</v>
      </c>
      <c r="E120" s="50">
        <v>0.626</v>
      </c>
      <c r="F120" s="60">
        <v>17.5</v>
      </c>
      <c r="G120" s="59">
        <v>0</v>
      </c>
    </row>
    <row r="121" spans="1:7" s="44" customFormat="1" ht="12">
      <c r="A121" s="27" t="s">
        <v>314</v>
      </c>
      <c r="B121" s="27" t="s">
        <v>422</v>
      </c>
      <c r="C121" s="125">
        <v>1247.51</v>
      </c>
      <c r="D121" s="49">
        <v>1.84E-2</v>
      </c>
      <c r="E121" s="50">
        <v>0.6532</v>
      </c>
      <c r="F121" s="60">
        <v>14.4</v>
      </c>
      <c r="G121" s="59">
        <v>0</v>
      </c>
    </row>
    <row r="122" spans="1:7" s="44" customFormat="1" ht="12">
      <c r="A122" s="27" t="s">
        <v>404</v>
      </c>
      <c r="B122" s="27" t="s">
        <v>620</v>
      </c>
      <c r="C122" s="125">
        <v>1255.048</v>
      </c>
      <c r="D122" s="49">
        <v>1.9099999999999999E-2</v>
      </c>
      <c r="E122" s="50">
        <v>0.66069999999999995</v>
      </c>
      <c r="F122" s="60">
        <v>11</v>
      </c>
      <c r="G122" s="59">
        <v>0</v>
      </c>
    </row>
    <row r="123" spans="1:7" s="44" customFormat="1" ht="12">
      <c r="A123" s="27" t="s">
        <v>198</v>
      </c>
      <c r="B123" s="27" t="s">
        <v>627</v>
      </c>
      <c r="C123" s="125">
        <v>1263.4639999999999</v>
      </c>
      <c r="D123" s="49">
        <v>1.77E-2</v>
      </c>
      <c r="E123" s="50">
        <v>0.65110000000000001</v>
      </c>
      <c r="F123" s="60">
        <v>12.8</v>
      </c>
      <c r="G123" s="59">
        <v>0</v>
      </c>
    </row>
    <row r="124" spans="1:7" s="44" customFormat="1" ht="12">
      <c r="A124" s="27" t="s">
        <v>406</v>
      </c>
      <c r="B124" s="27" t="s">
        <v>620</v>
      </c>
      <c r="C124" s="125">
        <v>1266.0429999999999</v>
      </c>
      <c r="D124" s="49">
        <v>3.32E-2</v>
      </c>
      <c r="E124" s="50">
        <v>0.69369999999999998</v>
      </c>
      <c r="F124" s="60">
        <v>16.399999999999999</v>
      </c>
      <c r="G124" s="59">
        <v>0</v>
      </c>
    </row>
    <row r="125" spans="1:7" s="44" customFormat="1" ht="12">
      <c r="A125" s="27" t="s">
        <v>219</v>
      </c>
      <c r="B125" s="27" t="s">
        <v>565</v>
      </c>
      <c r="C125" s="125">
        <v>1280.386</v>
      </c>
      <c r="D125" s="49">
        <v>3.0300000000000001E-2</v>
      </c>
      <c r="E125" s="50">
        <v>0.65680000000000005</v>
      </c>
      <c r="F125" s="60">
        <v>13.5</v>
      </c>
      <c r="G125" s="59">
        <v>0</v>
      </c>
    </row>
    <row r="126" spans="1:7" s="44" customFormat="1" ht="12">
      <c r="A126" s="27" t="s">
        <v>128</v>
      </c>
      <c r="B126" s="27" t="s">
        <v>625</v>
      </c>
      <c r="C126" s="125">
        <v>1281.4380000000001</v>
      </c>
      <c r="D126" s="49">
        <v>3.6400000000000002E-2</v>
      </c>
      <c r="E126" s="50">
        <v>0.69930000000000003</v>
      </c>
      <c r="F126" s="60">
        <v>18.399999999999999</v>
      </c>
      <c r="G126" s="59">
        <v>0</v>
      </c>
    </row>
    <row r="127" spans="1:7" s="44" customFormat="1" ht="12">
      <c r="A127" s="27" t="s">
        <v>598</v>
      </c>
      <c r="B127" s="27" t="s">
        <v>620</v>
      </c>
      <c r="C127" s="125">
        <v>1285.93</v>
      </c>
      <c r="D127" s="49">
        <v>1.9199999999999998E-2</v>
      </c>
      <c r="E127" s="50">
        <v>0.72909999999999997</v>
      </c>
      <c r="F127" s="60">
        <v>17.7</v>
      </c>
      <c r="G127" s="59">
        <v>0</v>
      </c>
    </row>
    <row r="128" spans="1:7" s="44" customFormat="1" ht="12">
      <c r="A128" s="27" t="s">
        <v>112</v>
      </c>
      <c r="B128" s="27" t="s">
        <v>532</v>
      </c>
      <c r="C128" s="125">
        <v>1295.4949999999999</v>
      </c>
      <c r="D128" s="49">
        <v>2.5100000000000001E-2</v>
      </c>
      <c r="E128" s="50">
        <v>0.66390000000000005</v>
      </c>
      <c r="F128" s="60">
        <v>17.8</v>
      </c>
      <c r="G128" s="59">
        <v>0</v>
      </c>
    </row>
    <row r="129" spans="1:7" s="44" customFormat="1" ht="12">
      <c r="A129" s="27" t="s">
        <v>363</v>
      </c>
      <c r="B129" s="27" t="s">
        <v>559</v>
      </c>
      <c r="C129" s="125">
        <v>1299.191</v>
      </c>
      <c r="D129" s="49">
        <v>1.15E-2</v>
      </c>
      <c r="E129" s="50">
        <v>0.6633</v>
      </c>
      <c r="F129" s="60">
        <v>14.2</v>
      </c>
      <c r="G129" s="59">
        <v>0</v>
      </c>
    </row>
    <row r="130" spans="1:7" s="44" customFormat="1" ht="12">
      <c r="A130" s="27" t="s">
        <v>420</v>
      </c>
      <c r="B130" s="27" t="s">
        <v>596</v>
      </c>
      <c r="C130" s="125">
        <v>1302.376</v>
      </c>
      <c r="D130" s="49">
        <v>2.1000000000000001E-2</v>
      </c>
      <c r="E130" s="50">
        <v>0.73019999999999996</v>
      </c>
      <c r="F130" s="60">
        <v>8.1</v>
      </c>
      <c r="G130" s="59">
        <v>0</v>
      </c>
    </row>
    <row r="131" spans="1:7" s="44" customFormat="1" ht="12">
      <c r="A131" s="27" t="s">
        <v>436</v>
      </c>
      <c r="B131" s="27" t="s">
        <v>611</v>
      </c>
      <c r="C131" s="125">
        <v>1310.3040000000001</v>
      </c>
      <c r="D131" s="49">
        <v>1.72E-2</v>
      </c>
      <c r="E131" s="50">
        <v>0.69159999999999999</v>
      </c>
      <c r="F131" s="60">
        <v>34.9</v>
      </c>
      <c r="G131" s="59">
        <v>0</v>
      </c>
    </row>
    <row r="132" spans="1:7" s="44" customFormat="1" ht="12">
      <c r="A132" s="27" t="s">
        <v>570</v>
      </c>
      <c r="B132" s="27" t="s">
        <v>567</v>
      </c>
      <c r="C132" s="125">
        <v>1322.625</v>
      </c>
      <c r="D132" s="49">
        <v>3.2800000000000003E-2</v>
      </c>
      <c r="E132" s="50">
        <v>0.74009999999999998</v>
      </c>
      <c r="F132" s="60">
        <v>15.6</v>
      </c>
      <c r="G132" s="59">
        <v>0</v>
      </c>
    </row>
    <row r="133" spans="1:7" s="44" customFormat="1" ht="12">
      <c r="A133" s="27" t="s">
        <v>133</v>
      </c>
      <c r="B133" s="27" t="s">
        <v>625</v>
      </c>
      <c r="C133" s="125">
        <v>1333.0119999999999</v>
      </c>
      <c r="D133" s="49">
        <v>1.9099999999999999E-2</v>
      </c>
      <c r="E133" s="50">
        <v>0.67920000000000003</v>
      </c>
      <c r="F133" s="60">
        <v>18.8</v>
      </c>
      <c r="G133" s="59">
        <v>0</v>
      </c>
    </row>
    <row r="134" spans="1:7" s="44" customFormat="1" ht="12">
      <c r="A134" s="27" t="s">
        <v>197</v>
      </c>
      <c r="B134" s="27" t="s">
        <v>627</v>
      </c>
      <c r="C134" s="125">
        <v>1334.6110000000001</v>
      </c>
      <c r="D134" s="49">
        <v>1.8200000000000001E-2</v>
      </c>
      <c r="E134" s="50">
        <v>0.38109999999999999</v>
      </c>
      <c r="F134" s="60">
        <v>18.399999999999999</v>
      </c>
      <c r="G134" s="59">
        <v>0</v>
      </c>
    </row>
    <row r="135" spans="1:7" s="44" customFormat="1" ht="12">
      <c r="A135" s="27" t="s">
        <v>405</v>
      </c>
      <c r="B135" s="27" t="s">
        <v>620</v>
      </c>
      <c r="C135" s="125">
        <v>1335.5060000000001</v>
      </c>
      <c r="D135" s="49">
        <v>4.07E-2</v>
      </c>
      <c r="E135" s="50">
        <v>0.63829999999999998</v>
      </c>
      <c r="F135" s="60">
        <v>14</v>
      </c>
      <c r="G135" s="59">
        <v>0</v>
      </c>
    </row>
    <row r="136" spans="1:7" s="44" customFormat="1" ht="12">
      <c r="A136" s="27" t="s">
        <v>398</v>
      </c>
      <c r="B136" s="27" t="s">
        <v>225</v>
      </c>
      <c r="C136" s="125">
        <v>1344.9839999999999</v>
      </c>
      <c r="D136" s="49">
        <v>1.3100000000000001E-2</v>
      </c>
      <c r="E136" s="50">
        <v>0.66869999999999996</v>
      </c>
      <c r="F136" s="60">
        <v>17.2</v>
      </c>
      <c r="G136" s="59">
        <v>0</v>
      </c>
    </row>
    <row r="137" spans="1:7" s="44" customFormat="1" ht="12">
      <c r="A137" s="27" t="s">
        <v>146</v>
      </c>
      <c r="B137" s="27" t="s">
        <v>627</v>
      </c>
      <c r="C137" s="125">
        <v>1360.4690000000001</v>
      </c>
      <c r="D137" s="49">
        <v>2.4199999999999999E-2</v>
      </c>
      <c r="E137" s="50">
        <v>0.69730000000000003</v>
      </c>
      <c r="F137" s="60">
        <v>13</v>
      </c>
      <c r="G137" s="59">
        <v>0</v>
      </c>
    </row>
    <row r="138" spans="1:7" s="44" customFormat="1" ht="12">
      <c r="A138" s="27" t="s">
        <v>168</v>
      </c>
      <c r="B138" s="27" t="s">
        <v>546</v>
      </c>
      <c r="C138" s="125">
        <v>1376.549</v>
      </c>
      <c r="D138" s="49">
        <v>1.9300000000000001E-2</v>
      </c>
      <c r="E138" s="50">
        <v>0.64090000000000003</v>
      </c>
      <c r="F138" s="60">
        <v>16.2</v>
      </c>
      <c r="G138" s="59">
        <v>0</v>
      </c>
    </row>
    <row r="139" spans="1:7" s="44" customFormat="1" ht="12">
      <c r="A139" s="27" t="s">
        <v>375</v>
      </c>
      <c r="B139" s="27" t="s">
        <v>374</v>
      </c>
      <c r="C139" s="125">
        <v>1378.809</v>
      </c>
      <c r="D139" s="49">
        <v>3.0300000000000001E-2</v>
      </c>
      <c r="E139" s="50">
        <v>0.56850000000000001</v>
      </c>
      <c r="F139" s="60">
        <v>19.5</v>
      </c>
      <c r="G139" s="59">
        <v>0</v>
      </c>
    </row>
    <row r="140" spans="1:7" s="44" customFormat="1" ht="12">
      <c r="A140" s="27" t="s">
        <v>200</v>
      </c>
      <c r="B140" s="27" t="s">
        <v>627</v>
      </c>
      <c r="C140" s="125">
        <v>1395.854</v>
      </c>
      <c r="D140" s="49">
        <v>2.4299999999999999E-2</v>
      </c>
      <c r="E140" s="50">
        <v>0.61029999999999995</v>
      </c>
      <c r="F140" s="60">
        <v>13.9</v>
      </c>
      <c r="G140" s="59">
        <v>0</v>
      </c>
    </row>
    <row r="141" spans="1:7" s="44" customFormat="1" ht="12">
      <c r="A141" s="27" t="s">
        <v>510</v>
      </c>
      <c r="B141" s="27" t="s">
        <v>511</v>
      </c>
      <c r="C141" s="125">
        <v>1408.595</v>
      </c>
      <c r="D141" s="49">
        <v>5.4699999999999999E-2</v>
      </c>
      <c r="E141" s="50">
        <v>0.77070000000000005</v>
      </c>
      <c r="F141" s="60">
        <v>26.5</v>
      </c>
      <c r="G141" s="59">
        <v>0</v>
      </c>
    </row>
    <row r="142" spans="1:7" s="44" customFormat="1" ht="12">
      <c r="A142" s="27" t="s">
        <v>19</v>
      </c>
      <c r="B142" s="27" t="s">
        <v>567</v>
      </c>
      <c r="C142" s="125">
        <v>1416.087</v>
      </c>
      <c r="D142" s="49">
        <v>4.5199999999999997E-2</v>
      </c>
      <c r="E142" s="50">
        <v>0.67820000000000003</v>
      </c>
      <c r="F142" s="60">
        <v>14.8</v>
      </c>
      <c r="G142" s="59">
        <v>0</v>
      </c>
    </row>
    <row r="143" spans="1:7" s="44" customFormat="1" ht="12">
      <c r="A143" s="27" t="s">
        <v>502</v>
      </c>
      <c r="B143" s="27" t="s">
        <v>611</v>
      </c>
      <c r="C143" s="125">
        <v>1423.1020000000001</v>
      </c>
      <c r="D143" s="49">
        <v>0.19239999999999999</v>
      </c>
      <c r="E143" s="50">
        <v>0.68300000000000005</v>
      </c>
      <c r="F143" s="60">
        <v>36.9</v>
      </c>
      <c r="G143" s="59">
        <v>0</v>
      </c>
    </row>
    <row r="144" spans="1:7" s="44" customFormat="1" ht="12">
      <c r="A144" s="27" t="s">
        <v>344</v>
      </c>
      <c r="B144" s="27" t="s">
        <v>424</v>
      </c>
      <c r="C144" s="125">
        <v>1434.0809999999999</v>
      </c>
      <c r="D144" s="49">
        <v>2.2599999999999999E-2</v>
      </c>
      <c r="E144" s="50">
        <v>0.63819999999999999</v>
      </c>
      <c r="F144" s="60">
        <v>13.4</v>
      </c>
      <c r="G144" s="59">
        <v>0</v>
      </c>
    </row>
    <row r="145" spans="1:7" s="44" customFormat="1" ht="12">
      <c r="A145" s="27" t="s">
        <v>568</v>
      </c>
      <c r="B145" s="27" t="s">
        <v>569</v>
      </c>
      <c r="C145" s="125">
        <v>1441.6179999999999</v>
      </c>
      <c r="D145" s="49">
        <v>2.7699999999999999E-2</v>
      </c>
      <c r="E145" s="50">
        <v>0.74380000000000002</v>
      </c>
      <c r="F145" s="60">
        <v>22.6</v>
      </c>
      <c r="G145" s="59">
        <v>0</v>
      </c>
    </row>
    <row r="146" spans="1:7" s="44" customFormat="1" ht="12">
      <c r="A146" s="27" t="s">
        <v>432</v>
      </c>
      <c r="B146" s="27" t="s">
        <v>428</v>
      </c>
      <c r="C146" s="125">
        <v>1443.8820000000001</v>
      </c>
      <c r="D146" s="49">
        <v>2.1399999999999999E-2</v>
      </c>
      <c r="E146" s="50">
        <v>0.70230000000000004</v>
      </c>
      <c r="F146" s="60">
        <v>26.4</v>
      </c>
      <c r="G146" s="59">
        <v>0</v>
      </c>
    </row>
    <row r="147" spans="1:7" s="44" customFormat="1" ht="12">
      <c r="A147" s="27" t="s">
        <v>372</v>
      </c>
      <c r="B147" s="27" t="s">
        <v>418</v>
      </c>
      <c r="C147" s="125">
        <v>1446.2670000000001</v>
      </c>
      <c r="D147" s="49">
        <v>3.5900000000000001E-2</v>
      </c>
      <c r="E147" s="50">
        <v>0.63990000000000002</v>
      </c>
      <c r="F147" s="60">
        <v>16.100000000000001</v>
      </c>
      <c r="G147" s="59">
        <v>0</v>
      </c>
    </row>
    <row r="148" spans="1:7" s="44" customFormat="1" ht="12">
      <c r="A148" s="27" t="s">
        <v>431</v>
      </c>
      <c r="B148" s="27" t="s">
        <v>620</v>
      </c>
      <c r="C148" s="125">
        <v>1463.615</v>
      </c>
      <c r="D148" s="49">
        <v>2.52E-2</v>
      </c>
      <c r="E148" s="50">
        <v>0.71789999999999998</v>
      </c>
      <c r="F148" s="60">
        <v>16.899999999999999</v>
      </c>
      <c r="G148" s="59">
        <v>0</v>
      </c>
    </row>
    <row r="149" spans="1:7" s="44" customFormat="1" ht="12">
      <c r="A149" s="27" t="s">
        <v>389</v>
      </c>
      <c r="B149" s="27" t="s">
        <v>426</v>
      </c>
      <c r="C149" s="125">
        <v>1478.1610000000001</v>
      </c>
      <c r="D149" s="49">
        <v>3.1399999999999997E-2</v>
      </c>
      <c r="E149" s="50">
        <v>0.71750000000000003</v>
      </c>
      <c r="F149" s="60">
        <v>13.7</v>
      </c>
      <c r="G149" s="59">
        <v>0</v>
      </c>
    </row>
    <row r="150" spans="1:7" s="44" customFormat="1" ht="12">
      <c r="A150" s="27" t="s">
        <v>394</v>
      </c>
      <c r="B150" s="27" t="s">
        <v>225</v>
      </c>
      <c r="C150" s="125">
        <v>1483.6379999999999</v>
      </c>
      <c r="D150" s="49">
        <v>8.5000000000000006E-3</v>
      </c>
      <c r="E150" s="50">
        <v>0.45590000000000003</v>
      </c>
      <c r="F150" s="60">
        <v>17.899999999999999</v>
      </c>
      <c r="G150" s="59">
        <v>0</v>
      </c>
    </row>
    <row r="151" spans="1:7" s="44" customFormat="1" ht="12">
      <c r="A151" s="27" t="s">
        <v>416</v>
      </c>
      <c r="B151" s="27" t="s">
        <v>618</v>
      </c>
      <c r="C151" s="125">
        <v>1484.7719999999999</v>
      </c>
      <c r="D151" s="49">
        <v>1.12E-2</v>
      </c>
      <c r="E151" s="50">
        <v>0.72550000000000003</v>
      </c>
      <c r="F151" s="60">
        <v>15.3</v>
      </c>
      <c r="G151" s="59">
        <v>0</v>
      </c>
    </row>
    <row r="152" spans="1:7" s="44" customFormat="1" ht="12">
      <c r="A152" s="27" t="s">
        <v>458</v>
      </c>
      <c r="B152" s="27" t="s">
        <v>611</v>
      </c>
      <c r="C152" s="125">
        <v>1486.31</v>
      </c>
      <c r="D152" s="49">
        <v>2.7699999999999999E-2</v>
      </c>
      <c r="E152" s="50">
        <v>0.49740000000000001</v>
      </c>
      <c r="F152" s="60">
        <v>27.1</v>
      </c>
      <c r="G152" s="59">
        <v>0</v>
      </c>
    </row>
    <row r="153" spans="1:7" s="44" customFormat="1" ht="12">
      <c r="A153" s="27" t="s">
        <v>264</v>
      </c>
      <c r="B153" s="27" t="s">
        <v>259</v>
      </c>
      <c r="C153" s="125">
        <v>1499.876</v>
      </c>
      <c r="D153" s="49">
        <v>1.01E-2</v>
      </c>
      <c r="E153" s="50">
        <v>0.55320000000000003</v>
      </c>
      <c r="F153" s="60">
        <v>14</v>
      </c>
      <c r="G153" s="59">
        <v>0</v>
      </c>
    </row>
    <row r="154" spans="1:7" s="44" customFormat="1" ht="12">
      <c r="A154" s="27" t="s">
        <v>201</v>
      </c>
      <c r="B154" s="27" t="s">
        <v>504</v>
      </c>
      <c r="C154" s="125">
        <v>1500.5119999999999</v>
      </c>
      <c r="D154" s="49">
        <v>2.3699999999999999E-2</v>
      </c>
      <c r="E154" s="50">
        <v>0.49259999999999998</v>
      </c>
      <c r="F154" s="60">
        <v>17.600000000000001</v>
      </c>
      <c r="G154" s="59">
        <v>0</v>
      </c>
    </row>
    <row r="155" spans="1:7" s="44" customFormat="1" ht="12">
      <c r="A155" s="61" t="s">
        <v>585</v>
      </c>
      <c r="B155" s="61" t="s">
        <v>583</v>
      </c>
      <c r="C155" s="126">
        <v>1507.4549999999999</v>
      </c>
      <c r="D155" s="64">
        <v>5.2900000000000003E-2</v>
      </c>
      <c r="E155" s="65">
        <v>0.49880000000000002</v>
      </c>
      <c r="F155" s="66">
        <v>17.8</v>
      </c>
      <c r="G155" s="63">
        <v>500000</v>
      </c>
    </row>
  </sheetData>
  <sortState ref="A4:G156">
    <sortCondition ref="C4:C156"/>
  </sortState>
  <mergeCells count="1">
    <mergeCell ref="A1:G1"/>
  </mergeCells>
  <phoneticPr fontId="19" type="noConversion"/>
  <pageMargins left="0.25" right="0.25" top="0.75" bottom="0.75" header="0.3" footer="0.3"/>
  <pageSetup orientation="portrait"/>
  <headerFooter>
    <oddHeader>&amp;CSmall School District Supplement
(Districts sorted by total student enrollment)</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view="pageLayout" topLeftCell="A10" workbookViewId="0">
      <selection sqref="A1:E1"/>
    </sheetView>
  </sheetViews>
  <sheetFormatPr baseColWidth="10" defaultColWidth="8.7109375" defaultRowHeight="13" x14ac:dyDescent="0"/>
  <cols>
    <col min="1" max="1" width="18.28515625" style="69" customWidth="1"/>
    <col min="2" max="2" width="12.140625" style="69" customWidth="1"/>
    <col min="3" max="3" width="14.140625" style="137" customWidth="1"/>
    <col min="4" max="4" width="16.7109375" style="69" customWidth="1"/>
    <col min="5" max="5" width="17.42578125" style="69" customWidth="1"/>
    <col min="6" max="16384" width="8.7109375" style="69"/>
  </cols>
  <sheetData>
    <row r="1" spans="1:5" ht="66" customHeight="1" thickBot="1">
      <c r="A1" s="233" t="s">
        <v>631</v>
      </c>
      <c r="B1" s="234"/>
      <c r="C1" s="234"/>
      <c r="D1" s="234"/>
      <c r="E1" s="234"/>
    </row>
    <row r="2" spans="1:5" s="44" customFormat="1" ht="30" customHeight="1" thickTop="1" thickBot="1">
      <c r="A2" s="67" t="s">
        <v>443</v>
      </c>
      <c r="B2" s="67" t="s">
        <v>444</v>
      </c>
      <c r="C2" s="128" t="s">
        <v>234</v>
      </c>
      <c r="D2" s="67" t="s">
        <v>240</v>
      </c>
      <c r="E2" s="67" t="s">
        <v>71</v>
      </c>
    </row>
    <row r="3" spans="1:5" s="44" customFormat="1" thickTop="1">
      <c r="A3" s="27" t="s">
        <v>80</v>
      </c>
      <c r="B3" s="27" t="s">
        <v>79</v>
      </c>
      <c r="C3" s="129">
        <v>16.757000000000001</v>
      </c>
      <c r="D3" s="50">
        <v>0.15</v>
      </c>
      <c r="E3" s="59">
        <v>0</v>
      </c>
    </row>
    <row r="4" spans="1:5" s="44" customFormat="1" ht="12">
      <c r="A4" s="61" t="s">
        <v>123</v>
      </c>
      <c r="B4" s="61" t="s">
        <v>441</v>
      </c>
      <c r="C4" s="130">
        <v>184.221</v>
      </c>
      <c r="D4" s="65">
        <v>0.54730000000000001</v>
      </c>
      <c r="E4" s="63">
        <v>250000</v>
      </c>
    </row>
    <row r="5" spans="1:5" s="44" customFormat="1" ht="12">
      <c r="A5" s="27" t="s">
        <v>307</v>
      </c>
      <c r="B5" s="27" t="s">
        <v>596</v>
      </c>
      <c r="C5" s="129">
        <v>277.738</v>
      </c>
      <c r="D5" s="50">
        <v>0.57410000000000005</v>
      </c>
      <c r="E5" s="59">
        <v>0</v>
      </c>
    </row>
    <row r="6" spans="1:5" s="44" customFormat="1" ht="12">
      <c r="A6" s="27" t="s">
        <v>516</v>
      </c>
      <c r="B6" s="27" t="s">
        <v>517</v>
      </c>
      <c r="C6" s="129">
        <v>351.25400000000002</v>
      </c>
      <c r="D6" s="50">
        <v>0.78539999999999999</v>
      </c>
      <c r="E6" s="59">
        <v>0</v>
      </c>
    </row>
    <row r="7" spans="1:5" s="44" customFormat="1" ht="12">
      <c r="A7" s="27" t="s">
        <v>125</v>
      </c>
      <c r="B7" s="27" t="s">
        <v>441</v>
      </c>
      <c r="C7" s="129">
        <v>374.6</v>
      </c>
      <c r="D7" s="50">
        <v>0.40739999999999998</v>
      </c>
      <c r="E7" s="59">
        <v>0</v>
      </c>
    </row>
    <row r="8" spans="1:5" s="44" customFormat="1" ht="12">
      <c r="A8" s="27" t="s">
        <v>308</v>
      </c>
      <c r="B8" s="68" t="s">
        <v>596</v>
      </c>
      <c r="C8" s="129">
        <v>389.31700000000001</v>
      </c>
      <c r="D8" s="50">
        <v>0.30730000000000002</v>
      </c>
      <c r="E8" s="59">
        <v>0</v>
      </c>
    </row>
    <row r="9" spans="1:5" s="44" customFormat="1" ht="12">
      <c r="A9" s="27" t="s">
        <v>310</v>
      </c>
      <c r="B9" s="27" t="s">
        <v>596</v>
      </c>
      <c r="C9" s="129">
        <v>406.91300000000001</v>
      </c>
      <c r="D9" s="50">
        <v>0.61870000000000003</v>
      </c>
      <c r="E9" s="59">
        <v>0</v>
      </c>
    </row>
    <row r="10" spans="1:5" s="44" customFormat="1" ht="12">
      <c r="A10" s="27" t="s">
        <v>498</v>
      </c>
      <c r="B10" s="27" t="s">
        <v>497</v>
      </c>
      <c r="C10" s="129">
        <v>436.78</v>
      </c>
      <c r="D10" s="50">
        <v>0.66059999999999997</v>
      </c>
      <c r="E10" s="59">
        <v>0</v>
      </c>
    </row>
    <row r="11" spans="1:5" s="44" customFormat="1" ht="12">
      <c r="A11" s="27" t="s">
        <v>505</v>
      </c>
      <c r="B11" s="27" t="s">
        <v>506</v>
      </c>
      <c r="C11" s="129">
        <v>451.97</v>
      </c>
      <c r="D11" s="50">
        <v>0.82499999999999996</v>
      </c>
      <c r="E11" s="59">
        <v>0</v>
      </c>
    </row>
    <row r="12" spans="1:5" s="44" customFormat="1" ht="12">
      <c r="A12" s="27" t="s">
        <v>440</v>
      </c>
      <c r="B12" s="27" t="s">
        <v>441</v>
      </c>
      <c r="C12" s="129">
        <v>494.33199999999999</v>
      </c>
      <c r="D12" s="50">
        <v>0.73080000000000001</v>
      </c>
      <c r="E12" s="59">
        <v>0</v>
      </c>
    </row>
  </sheetData>
  <mergeCells count="1">
    <mergeCell ref="A1:E1"/>
  </mergeCells>
  <phoneticPr fontId="19" type="noConversion"/>
  <pageMargins left="0.25" right="0.25" top="0.75" bottom="0.75" header="0.3" footer="0.3"/>
  <pageSetup orientation="portrait"/>
  <headerFooter>
    <oddHeader>&amp;CSmall Rural School District Supplement_x000D_(Sorted by adjusted average daily membership)</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7"/>
  <sheetViews>
    <sheetView view="pageLayout" topLeftCell="A4" workbookViewId="0">
      <selection activeCell="A3" sqref="A3:F3"/>
    </sheetView>
  </sheetViews>
  <sheetFormatPr baseColWidth="10" defaultColWidth="8.7109375" defaultRowHeight="13" x14ac:dyDescent="0"/>
  <cols>
    <col min="1" max="1" width="21.28515625" style="69" customWidth="1"/>
    <col min="2" max="2" width="11.140625" style="69" customWidth="1"/>
    <col min="3" max="3" width="12.140625" style="131" customWidth="1"/>
    <col min="4" max="4" width="10.5703125" style="69" customWidth="1"/>
    <col min="5" max="5" width="12.42578125" style="69" customWidth="1"/>
    <col min="6" max="6" width="13.5703125" style="69" customWidth="1"/>
    <col min="7" max="16384" width="8.7109375" style="69"/>
  </cols>
  <sheetData>
    <row r="2" spans="1:6" ht="14" thickBot="1"/>
    <row r="3" spans="1:6" ht="65" customHeight="1" thickTop="1" thickBot="1">
      <c r="A3" s="235" t="s">
        <v>632</v>
      </c>
      <c r="B3" s="235"/>
      <c r="C3" s="235"/>
      <c r="D3" s="235"/>
      <c r="E3" s="235"/>
      <c r="F3" s="235"/>
    </row>
    <row r="4" spans="1:6" s="16" customFormat="1" ht="37" thickTop="1">
      <c r="A4" s="58" t="s">
        <v>443</v>
      </c>
      <c r="B4" s="58" t="s">
        <v>444</v>
      </c>
      <c r="C4" s="132" t="s">
        <v>234</v>
      </c>
      <c r="D4" s="58" t="s">
        <v>240</v>
      </c>
      <c r="E4" s="58" t="s">
        <v>241</v>
      </c>
      <c r="F4" s="58" t="s">
        <v>72</v>
      </c>
    </row>
    <row r="5" spans="1:6" s="16" customFormat="1" ht="12">
      <c r="A5" s="27" t="s">
        <v>0</v>
      </c>
      <c r="B5" s="27" t="s">
        <v>374</v>
      </c>
      <c r="C5" s="125">
        <v>1845.1310000000001</v>
      </c>
      <c r="D5" s="50">
        <v>0.15</v>
      </c>
      <c r="E5" s="60">
        <v>12.6</v>
      </c>
      <c r="F5" s="59">
        <v>0</v>
      </c>
    </row>
    <row r="6" spans="1:6" s="16" customFormat="1" ht="12">
      <c r="A6" s="27" t="s">
        <v>478</v>
      </c>
      <c r="B6" s="27" t="s">
        <v>611</v>
      </c>
      <c r="C6" s="125">
        <v>1884.1559999999999</v>
      </c>
      <c r="D6" s="50">
        <v>0.15</v>
      </c>
      <c r="E6" s="60">
        <v>23</v>
      </c>
      <c r="F6" s="59">
        <v>0</v>
      </c>
    </row>
    <row r="7" spans="1:6" s="16" customFormat="1" ht="12">
      <c r="A7" s="27" t="s">
        <v>361</v>
      </c>
      <c r="B7" s="27" t="s">
        <v>609</v>
      </c>
      <c r="C7" s="125">
        <v>1926.91</v>
      </c>
      <c r="D7" s="50">
        <v>0.36020000000000002</v>
      </c>
      <c r="E7" s="60">
        <v>25.5</v>
      </c>
      <c r="F7" s="59">
        <v>0</v>
      </c>
    </row>
    <row r="8" spans="1:6" s="16" customFormat="1" ht="12">
      <c r="A8" s="27" t="s">
        <v>320</v>
      </c>
      <c r="B8" s="27" t="s">
        <v>321</v>
      </c>
      <c r="C8" s="125">
        <v>1925.5619999999999</v>
      </c>
      <c r="D8" s="50">
        <v>0.41880000000000001</v>
      </c>
      <c r="E8" s="60">
        <v>20.9</v>
      </c>
      <c r="F8" s="59">
        <v>0</v>
      </c>
    </row>
    <row r="9" spans="1:6" s="16" customFormat="1" ht="12">
      <c r="A9" s="27" t="s">
        <v>358</v>
      </c>
      <c r="B9" s="27" t="s">
        <v>609</v>
      </c>
      <c r="C9" s="125">
        <v>1961.8820000000001</v>
      </c>
      <c r="D9" s="50">
        <v>0.44290000000000002</v>
      </c>
      <c r="E9" s="60">
        <v>23.2</v>
      </c>
      <c r="F9" s="59">
        <v>0</v>
      </c>
    </row>
    <row r="10" spans="1:6" s="16" customFormat="1" ht="12">
      <c r="A10" s="27" t="s">
        <v>357</v>
      </c>
      <c r="B10" s="27" t="s">
        <v>609</v>
      </c>
      <c r="C10" s="125">
        <v>1806.8530000000001</v>
      </c>
      <c r="D10" s="50">
        <v>0.44330000000000003</v>
      </c>
      <c r="E10" s="60">
        <v>19.7</v>
      </c>
      <c r="F10" s="59">
        <v>0</v>
      </c>
    </row>
    <row r="11" spans="1:6" s="16" customFormat="1" ht="12">
      <c r="A11" s="27" t="s">
        <v>262</v>
      </c>
      <c r="B11" s="27" t="s">
        <v>259</v>
      </c>
      <c r="C11" s="125">
        <v>1983.847</v>
      </c>
      <c r="D11" s="50">
        <v>0.50619999999999998</v>
      </c>
      <c r="E11" s="60">
        <v>15.1</v>
      </c>
      <c r="F11" s="59">
        <v>0</v>
      </c>
    </row>
    <row r="12" spans="1:6" s="16" customFormat="1" ht="12">
      <c r="A12" s="27" t="s">
        <v>109</v>
      </c>
      <c r="B12" s="27" t="s">
        <v>104</v>
      </c>
      <c r="C12" s="125">
        <v>1832.3689999999999</v>
      </c>
      <c r="D12" s="50">
        <v>0.5343</v>
      </c>
      <c r="E12" s="60">
        <v>19</v>
      </c>
      <c r="F12" s="59">
        <v>0</v>
      </c>
    </row>
    <row r="13" spans="1:6" s="16" customFormat="1" ht="12">
      <c r="A13" s="27" t="s">
        <v>33</v>
      </c>
      <c r="B13" s="27" t="s">
        <v>549</v>
      </c>
      <c r="C13" s="125">
        <v>1907.614</v>
      </c>
      <c r="D13" s="50">
        <v>0.56359999999999999</v>
      </c>
      <c r="E13" s="60">
        <v>19.2</v>
      </c>
      <c r="F13" s="59">
        <v>0</v>
      </c>
    </row>
    <row r="14" spans="1:6" s="16" customFormat="1" ht="12">
      <c r="A14" s="27" t="s">
        <v>119</v>
      </c>
      <c r="B14" s="27" t="s">
        <v>117</v>
      </c>
      <c r="C14" s="125">
        <v>1852.8409999999999</v>
      </c>
      <c r="D14" s="50">
        <v>0.57720000000000005</v>
      </c>
      <c r="E14" s="60">
        <v>19.7</v>
      </c>
      <c r="F14" s="59">
        <v>0</v>
      </c>
    </row>
    <row r="15" spans="1:6" s="16" customFormat="1" ht="12">
      <c r="A15" s="27" t="s">
        <v>365</v>
      </c>
      <c r="B15" s="27" t="s">
        <v>559</v>
      </c>
      <c r="C15" s="125">
        <v>1855.4639999999999</v>
      </c>
      <c r="D15" s="50">
        <v>0.59640000000000004</v>
      </c>
      <c r="E15" s="60">
        <v>14</v>
      </c>
      <c r="F15" s="59">
        <v>0</v>
      </c>
    </row>
    <row r="16" spans="1:6" s="16" customFormat="1" ht="12">
      <c r="A16" s="27" t="s">
        <v>580</v>
      </c>
      <c r="B16" s="27" t="s">
        <v>555</v>
      </c>
      <c r="C16" s="125">
        <v>2004.9690000000001</v>
      </c>
      <c r="D16" s="50">
        <v>0.60129999999999995</v>
      </c>
      <c r="E16" s="60">
        <v>20</v>
      </c>
      <c r="F16" s="59">
        <v>0</v>
      </c>
    </row>
    <row r="17" spans="1:6" s="16" customFormat="1" ht="12">
      <c r="A17" s="27" t="s">
        <v>24</v>
      </c>
      <c r="B17" s="27" t="s">
        <v>567</v>
      </c>
      <c r="C17" s="125">
        <v>1970.1369999999999</v>
      </c>
      <c r="D17" s="50">
        <v>0.61180000000000001</v>
      </c>
      <c r="E17" s="60">
        <v>15.9</v>
      </c>
      <c r="F17" s="59">
        <v>0</v>
      </c>
    </row>
    <row r="18" spans="1:6" s="16" customFormat="1" ht="12">
      <c r="A18" s="27" t="s">
        <v>582</v>
      </c>
      <c r="B18" s="27" t="s">
        <v>583</v>
      </c>
      <c r="C18" s="125">
        <v>1936.62</v>
      </c>
      <c r="D18" s="50">
        <v>0.63109999999999999</v>
      </c>
      <c r="E18" s="60">
        <v>19.2</v>
      </c>
      <c r="F18" s="59">
        <v>0</v>
      </c>
    </row>
    <row r="19" spans="1:6" s="16" customFormat="1" ht="12">
      <c r="A19" s="27" t="s">
        <v>208</v>
      </c>
      <c r="B19" s="27" t="s">
        <v>542</v>
      </c>
      <c r="C19" s="125">
        <v>1834.153</v>
      </c>
      <c r="D19" s="50">
        <v>0.63360000000000005</v>
      </c>
      <c r="E19" s="60">
        <v>23.4</v>
      </c>
      <c r="F19" s="59">
        <v>0</v>
      </c>
    </row>
    <row r="20" spans="1:6" s="16" customFormat="1" ht="12">
      <c r="A20" s="27" t="s">
        <v>500</v>
      </c>
      <c r="B20" s="27" t="s">
        <v>524</v>
      </c>
      <c r="C20" s="125">
        <v>1976.4770000000001</v>
      </c>
      <c r="D20" s="50">
        <v>0.63800000000000001</v>
      </c>
      <c r="E20" s="60">
        <v>23.1</v>
      </c>
      <c r="F20" s="59">
        <v>0</v>
      </c>
    </row>
    <row r="21" spans="1:6" s="16" customFormat="1" ht="12">
      <c r="A21" s="27" t="s">
        <v>366</v>
      </c>
      <c r="B21" s="27" t="s">
        <v>559</v>
      </c>
      <c r="C21" s="125">
        <v>1856.2819999999999</v>
      </c>
      <c r="D21" s="50">
        <v>0.64590000000000003</v>
      </c>
      <c r="E21" s="60">
        <v>10</v>
      </c>
      <c r="F21" s="59">
        <v>0</v>
      </c>
    </row>
    <row r="22" spans="1:6" s="16" customFormat="1" ht="12">
      <c r="A22" s="27" t="s">
        <v>165</v>
      </c>
      <c r="B22" s="27" t="s">
        <v>546</v>
      </c>
      <c r="C22" s="125">
        <v>1813.933</v>
      </c>
      <c r="D22" s="50">
        <v>0.67989999999999995</v>
      </c>
      <c r="E22" s="60">
        <v>24.6</v>
      </c>
      <c r="F22" s="59">
        <v>0</v>
      </c>
    </row>
    <row r="23" spans="1:6" s="16" customFormat="1" ht="12">
      <c r="A23" s="61" t="s">
        <v>255</v>
      </c>
      <c r="B23" s="61" t="s">
        <v>517</v>
      </c>
      <c r="C23" s="126">
        <v>1967.462</v>
      </c>
      <c r="D23" s="65">
        <v>0.68989999999999996</v>
      </c>
      <c r="E23" s="66">
        <v>20</v>
      </c>
      <c r="F23" s="63">
        <v>500000</v>
      </c>
    </row>
    <row r="24" spans="1:6" s="16" customFormat="1" ht="12">
      <c r="A24" s="27" t="s">
        <v>435</v>
      </c>
      <c r="B24" s="27" t="s">
        <v>618</v>
      </c>
      <c r="C24" s="125">
        <v>1985.0419999999999</v>
      </c>
      <c r="D24" s="50">
        <v>0.71199999999999997</v>
      </c>
      <c r="E24" s="60">
        <v>11.4</v>
      </c>
      <c r="F24" s="59">
        <v>0</v>
      </c>
    </row>
    <row r="25" spans="1:6" s="16" customFormat="1" ht="12">
      <c r="A25" s="27" t="s">
        <v>419</v>
      </c>
      <c r="B25" s="27" t="s">
        <v>611</v>
      </c>
      <c r="C25" s="125">
        <v>1923.0150000000001</v>
      </c>
      <c r="D25" s="50">
        <v>0.72270000000000001</v>
      </c>
      <c r="E25" s="60">
        <v>33.200000000000003</v>
      </c>
      <c r="F25" s="59">
        <v>0</v>
      </c>
    </row>
    <row r="26" spans="1:6" s="16" customFormat="1" ht="12">
      <c r="A26" s="27" t="s">
        <v>562</v>
      </c>
      <c r="B26" s="27" t="s">
        <v>509</v>
      </c>
      <c r="C26" s="125">
        <v>1949.732</v>
      </c>
      <c r="D26" s="50">
        <v>0.747</v>
      </c>
      <c r="E26" s="60">
        <v>18.7</v>
      </c>
      <c r="F26" s="59">
        <v>0</v>
      </c>
    </row>
    <row r="27" spans="1:6" s="16" customFormat="1" ht="12">
      <c r="A27" s="27" t="s">
        <v>521</v>
      </c>
      <c r="B27" s="27" t="s">
        <v>519</v>
      </c>
      <c r="C27" s="125">
        <v>1902.212</v>
      </c>
      <c r="D27" s="50">
        <v>0.77480000000000004</v>
      </c>
      <c r="E27" s="60">
        <v>17.600000000000001</v>
      </c>
      <c r="F27" s="59">
        <v>0</v>
      </c>
    </row>
  </sheetData>
  <sortState ref="A2:F224">
    <sortCondition ref="D2:D224"/>
  </sortState>
  <mergeCells count="1">
    <mergeCell ref="A3:F3"/>
  </mergeCells>
  <phoneticPr fontId="19" type="noConversion"/>
  <pageMargins left="0.25" right="0.25" top="0.75" bottom="0.75" header="0.3" footer="0.3"/>
  <pageSetup orientation="portrait"/>
  <headerFooter>
    <oddHeader>&amp;C&amp;"Arial,Regular"Rural School District Supplement_x000D_(Showing all districts with enrollment between 1800 and 2000; districts are sorted by aid ratio)</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view="pageLayout" topLeftCell="A7" workbookViewId="0">
      <selection activeCell="A2" sqref="A2:F2"/>
    </sheetView>
  </sheetViews>
  <sheetFormatPr baseColWidth="10" defaultColWidth="8.7109375" defaultRowHeight="13" x14ac:dyDescent="0"/>
  <cols>
    <col min="1" max="1" width="20.42578125" style="69" customWidth="1"/>
    <col min="2" max="2" width="11.5703125" style="69" customWidth="1"/>
    <col min="3" max="3" width="8.5703125" style="69" customWidth="1"/>
    <col min="4" max="4" width="10.7109375" style="136" customWidth="1"/>
    <col min="5" max="5" width="16.85546875" style="69" customWidth="1"/>
    <col min="6" max="6" width="18.5703125" style="69" customWidth="1"/>
    <col min="7" max="16384" width="8.7109375" style="69"/>
  </cols>
  <sheetData>
    <row r="1" spans="1:6" ht="14" thickBot="1"/>
    <row r="2" spans="1:6" ht="78" customHeight="1" thickTop="1" thickBot="1">
      <c r="A2" s="236" t="s">
        <v>633</v>
      </c>
      <c r="B2" s="235"/>
      <c r="C2" s="235"/>
      <c r="D2" s="235"/>
      <c r="E2" s="235"/>
      <c r="F2" s="235"/>
    </row>
    <row r="3" spans="1:6" ht="14" thickTop="1"/>
    <row r="4" spans="1:6" s="16" customFormat="1" ht="36">
      <c r="A4" s="58" t="s">
        <v>443</v>
      </c>
      <c r="B4" s="58" t="s">
        <v>444</v>
      </c>
      <c r="C4" s="58" t="s">
        <v>14</v>
      </c>
      <c r="D4" s="133" t="s">
        <v>234</v>
      </c>
      <c r="E4" s="58" t="s">
        <v>13</v>
      </c>
      <c r="F4" s="58" t="s">
        <v>73</v>
      </c>
    </row>
    <row r="5" spans="1:6" s="16" customFormat="1" ht="12">
      <c r="A5" s="27" t="s">
        <v>456</v>
      </c>
      <c r="B5" s="27" t="s">
        <v>611</v>
      </c>
      <c r="C5" s="88">
        <v>2</v>
      </c>
      <c r="D5" s="134">
        <v>4309.1130000000003</v>
      </c>
      <c r="E5" s="73">
        <v>83388.81</v>
      </c>
      <c r="F5" s="59">
        <v>0</v>
      </c>
    </row>
    <row r="6" spans="1:6" s="16" customFormat="1" ht="12">
      <c r="A6" s="27" t="s">
        <v>457</v>
      </c>
      <c r="B6" s="27" t="s">
        <v>611</v>
      </c>
      <c r="C6" s="88">
        <v>2</v>
      </c>
      <c r="D6" s="134">
        <v>4550.2060000000001</v>
      </c>
      <c r="E6" s="73">
        <v>131680.34</v>
      </c>
      <c r="F6" s="59">
        <v>0</v>
      </c>
    </row>
    <row r="7" spans="1:6" s="16" customFormat="1" ht="12">
      <c r="A7" s="27" t="s">
        <v>464</v>
      </c>
      <c r="B7" s="27" t="s">
        <v>611</v>
      </c>
      <c r="C7" s="88">
        <v>2</v>
      </c>
      <c r="D7" s="134">
        <v>3784.9589999999998</v>
      </c>
      <c r="E7" s="73">
        <v>247988.13</v>
      </c>
      <c r="F7" s="59">
        <v>0</v>
      </c>
    </row>
    <row r="8" spans="1:6" s="16" customFormat="1" ht="12">
      <c r="A8" s="27" t="s">
        <v>513</v>
      </c>
      <c r="B8" s="27" t="s">
        <v>611</v>
      </c>
      <c r="C8" s="88">
        <v>2</v>
      </c>
      <c r="D8" s="134">
        <v>4196.1220000000003</v>
      </c>
      <c r="E8" s="73">
        <v>622078.78</v>
      </c>
      <c r="F8" s="59">
        <v>0</v>
      </c>
    </row>
    <row r="9" spans="1:6" s="16" customFormat="1" ht="12">
      <c r="A9" s="27" t="s">
        <v>470</v>
      </c>
      <c r="B9" s="27" t="s">
        <v>611</v>
      </c>
      <c r="C9" s="88">
        <v>2</v>
      </c>
      <c r="D9" s="134">
        <v>5139.37</v>
      </c>
      <c r="E9" s="73">
        <v>52896.67</v>
      </c>
      <c r="F9" s="59">
        <v>0</v>
      </c>
    </row>
    <row r="10" spans="1:6" s="16" customFormat="1" ht="12">
      <c r="A10" s="27" t="s">
        <v>471</v>
      </c>
      <c r="B10" s="27" t="s">
        <v>611</v>
      </c>
      <c r="C10" s="88">
        <v>2</v>
      </c>
      <c r="D10" s="134">
        <v>8082.4830000000002</v>
      </c>
      <c r="E10" s="73">
        <v>197135.32</v>
      </c>
      <c r="F10" s="59">
        <v>0</v>
      </c>
    </row>
    <row r="11" spans="1:6" s="16" customFormat="1" ht="12">
      <c r="A11" s="27" t="s">
        <v>472</v>
      </c>
      <c r="B11" s="27" t="s">
        <v>611</v>
      </c>
      <c r="C11" s="88">
        <v>2</v>
      </c>
      <c r="D11" s="134">
        <v>4301.0950000000003</v>
      </c>
      <c r="E11" s="73">
        <v>152463.9</v>
      </c>
      <c r="F11" s="59">
        <v>0</v>
      </c>
    </row>
    <row r="12" spans="1:6" s="16" customFormat="1" ht="12">
      <c r="A12" s="27" t="s">
        <v>474</v>
      </c>
      <c r="B12" s="27" t="s">
        <v>611</v>
      </c>
      <c r="C12" s="88">
        <v>2</v>
      </c>
      <c r="D12" s="134">
        <v>4688.0730000000003</v>
      </c>
      <c r="E12" s="73">
        <v>947134.53</v>
      </c>
      <c r="F12" s="59">
        <v>0</v>
      </c>
    </row>
    <row r="13" spans="1:6" s="16" customFormat="1" ht="12">
      <c r="A13" s="27" t="s">
        <v>480</v>
      </c>
      <c r="B13" s="27" t="s">
        <v>611</v>
      </c>
      <c r="C13" s="88">
        <v>2</v>
      </c>
      <c r="D13" s="134">
        <v>4908.2650000000003</v>
      </c>
      <c r="E13" s="73">
        <v>209801.9</v>
      </c>
      <c r="F13" s="59">
        <v>0</v>
      </c>
    </row>
    <row r="14" spans="1:6" s="16" customFormat="1" ht="12">
      <c r="A14" s="27" t="s">
        <v>329</v>
      </c>
      <c r="B14" s="27" t="s">
        <v>611</v>
      </c>
      <c r="C14" s="88">
        <v>2</v>
      </c>
      <c r="D14" s="134">
        <v>5101.8220000000001</v>
      </c>
      <c r="E14" s="73">
        <v>1861814.43</v>
      </c>
      <c r="F14" s="59">
        <v>0</v>
      </c>
    </row>
    <row r="15" spans="1:6" s="16" customFormat="1" ht="12">
      <c r="A15" s="27" t="s">
        <v>330</v>
      </c>
      <c r="B15" s="27" t="s">
        <v>569</v>
      </c>
      <c r="C15" s="88">
        <v>2</v>
      </c>
      <c r="D15" s="134">
        <v>5638.11</v>
      </c>
      <c r="E15" s="73">
        <v>243649.56</v>
      </c>
      <c r="F15" s="59">
        <v>0</v>
      </c>
    </row>
    <row r="16" spans="1:6" s="16" customFormat="1" ht="12">
      <c r="A16" s="27" t="s">
        <v>347</v>
      </c>
      <c r="B16" s="27" t="s">
        <v>609</v>
      </c>
      <c r="C16" s="88">
        <v>2</v>
      </c>
      <c r="D16" s="134">
        <v>7113.0730000000003</v>
      </c>
      <c r="E16" s="73">
        <v>281758.33</v>
      </c>
      <c r="F16" s="59">
        <v>0</v>
      </c>
    </row>
    <row r="17" spans="1:6" s="16" customFormat="1" ht="12">
      <c r="A17" s="27" t="s">
        <v>608</v>
      </c>
      <c r="B17" s="27" t="s">
        <v>609</v>
      </c>
      <c r="C17" s="88">
        <v>2</v>
      </c>
      <c r="D17" s="134">
        <v>18256.488000000001</v>
      </c>
      <c r="E17" s="73">
        <v>386489.99</v>
      </c>
      <c r="F17" s="59">
        <v>0</v>
      </c>
    </row>
    <row r="18" spans="1:6" s="16" customFormat="1" ht="12">
      <c r="A18" s="27" t="s">
        <v>151</v>
      </c>
      <c r="B18" s="27" t="s">
        <v>609</v>
      </c>
      <c r="C18" s="88">
        <v>2</v>
      </c>
      <c r="D18" s="134">
        <v>5937.4489999999996</v>
      </c>
      <c r="E18" s="73">
        <v>146179.88</v>
      </c>
      <c r="F18" s="59">
        <v>0</v>
      </c>
    </row>
    <row r="19" spans="1:6" s="16" customFormat="1" ht="12">
      <c r="A19" s="27" t="s">
        <v>362</v>
      </c>
      <c r="B19" s="27" t="s">
        <v>559</v>
      </c>
      <c r="C19" s="88">
        <v>2</v>
      </c>
      <c r="D19" s="134">
        <v>8001.0290000000005</v>
      </c>
      <c r="E19" s="73">
        <v>238678.62</v>
      </c>
      <c r="F19" s="59">
        <v>0</v>
      </c>
    </row>
    <row r="20" spans="1:6" s="16" customFormat="1" ht="12">
      <c r="A20" s="27" t="s">
        <v>373</v>
      </c>
      <c r="B20" s="27" t="s">
        <v>374</v>
      </c>
      <c r="C20" s="88">
        <v>2</v>
      </c>
      <c r="D20" s="134">
        <v>7039.0330000000004</v>
      </c>
      <c r="E20" s="73">
        <v>1053951.98</v>
      </c>
      <c r="F20" s="59">
        <v>0</v>
      </c>
    </row>
    <row r="21" spans="1:6" s="16" customFormat="1" ht="12">
      <c r="A21" s="27" t="s">
        <v>376</v>
      </c>
      <c r="B21" s="27" t="s">
        <v>374</v>
      </c>
      <c r="C21" s="88">
        <v>2</v>
      </c>
      <c r="D21" s="134">
        <v>7039.3680000000004</v>
      </c>
      <c r="E21" s="73">
        <v>704777.57</v>
      </c>
      <c r="F21" s="59">
        <v>0</v>
      </c>
    </row>
    <row r="22" spans="1:6" s="16" customFormat="1" ht="12">
      <c r="A22" s="27" t="s">
        <v>377</v>
      </c>
      <c r="B22" s="27" t="s">
        <v>374</v>
      </c>
      <c r="C22" s="88">
        <v>2</v>
      </c>
      <c r="D22" s="134">
        <v>5644.482</v>
      </c>
      <c r="E22" s="73">
        <v>136412.63</v>
      </c>
      <c r="F22" s="59">
        <v>0</v>
      </c>
    </row>
    <row r="23" spans="1:6" s="16" customFormat="1" ht="12">
      <c r="A23" s="27" t="s">
        <v>378</v>
      </c>
      <c r="B23" s="27" t="s">
        <v>374</v>
      </c>
      <c r="C23" s="88">
        <v>2</v>
      </c>
      <c r="D23" s="134">
        <v>19744.089</v>
      </c>
      <c r="E23" s="73">
        <v>182050.55</v>
      </c>
      <c r="F23" s="59">
        <v>0</v>
      </c>
    </row>
    <row r="24" spans="1:6" s="16" customFormat="1" ht="12">
      <c r="A24" s="27" t="s">
        <v>379</v>
      </c>
      <c r="B24" s="27" t="s">
        <v>374</v>
      </c>
      <c r="C24" s="88">
        <v>2</v>
      </c>
      <c r="D24" s="134">
        <v>11459.654</v>
      </c>
      <c r="E24" s="73">
        <v>107116.05</v>
      </c>
      <c r="F24" s="59">
        <v>0</v>
      </c>
    </row>
    <row r="25" spans="1:6" s="16" customFormat="1" ht="12">
      <c r="A25" s="27" t="s">
        <v>381</v>
      </c>
      <c r="B25" s="27" t="s">
        <v>374</v>
      </c>
      <c r="C25" s="88">
        <v>2</v>
      </c>
      <c r="D25" s="134">
        <v>8939.3259999999991</v>
      </c>
      <c r="E25" s="73">
        <v>365544.27</v>
      </c>
      <c r="F25" s="59">
        <v>0</v>
      </c>
    </row>
    <row r="26" spans="1:6" s="16" customFormat="1" ht="12">
      <c r="A26" s="27" t="s">
        <v>384</v>
      </c>
      <c r="B26" s="27" t="s">
        <v>374</v>
      </c>
      <c r="C26" s="88">
        <v>2</v>
      </c>
      <c r="D26" s="134">
        <v>7499.52</v>
      </c>
      <c r="E26" s="73">
        <v>257939.92</v>
      </c>
      <c r="F26" s="59">
        <v>0</v>
      </c>
    </row>
    <row r="27" spans="1:6" s="16" customFormat="1" ht="12">
      <c r="A27" s="27" t="s">
        <v>385</v>
      </c>
      <c r="B27" s="27" t="s">
        <v>374</v>
      </c>
      <c r="C27" s="88">
        <v>2</v>
      </c>
      <c r="D27" s="134">
        <v>10898.043</v>
      </c>
      <c r="E27" s="73">
        <v>681912.86</v>
      </c>
      <c r="F27" s="59">
        <v>0</v>
      </c>
    </row>
    <row r="28" spans="1:6" s="16" customFormat="1" ht="12">
      <c r="A28" s="27" t="s">
        <v>386</v>
      </c>
      <c r="B28" s="27" t="s">
        <v>374</v>
      </c>
      <c r="C28" s="88">
        <v>2</v>
      </c>
      <c r="D28" s="134">
        <v>5417.924</v>
      </c>
      <c r="E28" s="73">
        <v>275956.78000000003</v>
      </c>
      <c r="F28" s="59">
        <v>0</v>
      </c>
    </row>
    <row r="29" spans="1:6" s="16" customFormat="1" ht="12">
      <c r="A29" s="27" t="s">
        <v>387</v>
      </c>
      <c r="B29" s="27" t="s">
        <v>426</v>
      </c>
      <c r="C29" s="88">
        <v>2</v>
      </c>
      <c r="D29" s="134">
        <v>7504.2340000000004</v>
      </c>
      <c r="E29" s="73">
        <v>311882.33</v>
      </c>
      <c r="F29" s="59">
        <v>0</v>
      </c>
    </row>
    <row r="30" spans="1:6" s="16" customFormat="1" ht="12">
      <c r="A30" s="27" t="s">
        <v>390</v>
      </c>
      <c r="B30" s="27" t="s">
        <v>426</v>
      </c>
      <c r="C30" s="88">
        <v>2</v>
      </c>
      <c r="D30" s="134">
        <v>7227.1859999999997</v>
      </c>
      <c r="E30" s="73">
        <v>315322.83</v>
      </c>
      <c r="F30" s="59">
        <v>0</v>
      </c>
    </row>
    <row r="31" spans="1:6" s="16" customFormat="1" ht="12">
      <c r="A31" s="27" t="s">
        <v>534</v>
      </c>
      <c r="B31" s="27" t="s">
        <v>618</v>
      </c>
      <c r="C31" s="88">
        <v>2</v>
      </c>
      <c r="D31" s="134">
        <v>3197.886</v>
      </c>
      <c r="E31" s="73">
        <v>158350.73000000001</v>
      </c>
      <c r="F31" s="59">
        <v>0</v>
      </c>
    </row>
    <row r="32" spans="1:6" s="16" customFormat="1" ht="12">
      <c r="A32" s="27" t="s">
        <v>586</v>
      </c>
      <c r="B32" s="27" t="s">
        <v>583</v>
      </c>
      <c r="C32" s="88">
        <v>2</v>
      </c>
      <c r="D32" s="134">
        <v>7143.6909999999998</v>
      </c>
      <c r="E32" s="73">
        <v>762658.59</v>
      </c>
      <c r="F32" s="59">
        <v>0</v>
      </c>
    </row>
    <row r="33" spans="1:6" s="16" customFormat="1" ht="12">
      <c r="A33" s="61" t="s">
        <v>589</v>
      </c>
      <c r="B33" s="61" t="s">
        <v>588</v>
      </c>
      <c r="C33" s="89">
        <v>2</v>
      </c>
      <c r="D33" s="135">
        <v>8747.7129999999997</v>
      </c>
      <c r="E33" s="71">
        <v>3891915.38</v>
      </c>
      <c r="F33" s="63">
        <v>500000</v>
      </c>
    </row>
    <row r="34" spans="1:6" s="16" customFormat="1" ht="12">
      <c r="A34" s="27" t="s">
        <v>590</v>
      </c>
      <c r="B34" s="27" t="s">
        <v>588</v>
      </c>
      <c r="C34" s="88">
        <v>2</v>
      </c>
      <c r="D34" s="134">
        <v>12159.978999999999</v>
      </c>
      <c r="E34" s="73">
        <v>935411.56</v>
      </c>
      <c r="F34" s="59">
        <v>0</v>
      </c>
    </row>
    <row r="35" spans="1:6" s="16" customFormat="1" ht="12">
      <c r="A35" s="27" t="s">
        <v>246</v>
      </c>
      <c r="B35" s="27" t="s">
        <v>588</v>
      </c>
      <c r="C35" s="88">
        <v>2</v>
      </c>
      <c r="D35" s="134">
        <v>6352.0659999999998</v>
      </c>
      <c r="E35" s="73">
        <v>64017.29</v>
      </c>
      <c r="F35" s="59">
        <v>0</v>
      </c>
    </row>
    <row r="36" spans="1:6" s="16" customFormat="1" ht="12">
      <c r="A36" s="27" t="s">
        <v>248</v>
      </c>
      <c r="B36" s="27" t="s">
        <v>588</v>
      </c>
      <c r="C36" s="88">
        <v>2</v>
      </c>
      <c r="D36" s="134">
        <v>12217.846</v>
      </c>
      <c r="E36" s="73">
        <v>1478919.59</v>
      </c>
      <c r="F36" s="59">
        <v>0</v>
      </c>
    </row>
    <row r="37" spans="1:6" s="16" customFormat="1" ht="12">
      <c r="A37" s="27" t="s">
        <v>254</v>
      </c>
      <c r="B37" s="27" t="s">
        <v>517</v>
      </c>
      <c r="C37" s="88">
        <v>2</v>
      </c>
      <c r="D37" s="134">
        <v>4210.9129999999996</v>
      </c>
      <c r="E37" s="73">
        <v>124821.94</v>
      </c>
      <c r="F37" s="59">
        <v>0</v>
      </c>
    </row>
    <row r="38" spans="1:6" s="16" customFormat="1" ht="12">
      <c r="A38" s="27" t="s">
        <v>256</v>
      </c>
      <c r="B38" s="27" t="s">
        <v>257</v>
      </c>
      <c r="C38" s="88">
        <v>2</v>
      </c>
      <c r="D38" s="134">
        <v>4735.0129999999999</v>
      </c>
      <c r="E38" s="73">
        <v>683485.21</v>
      </c>
      <c r="F38" s="59">
        <v>0</v>
      </c>
    </row>
    <row r="39" spans="1:6" s="16" customFormat="1" ht="12">
      <c r="A39" s="27" t="s">
        <v>267</v>
      </c>
      <c r="B39" s="27" t="s">
        <v>266</v>
      </c>
      <c r="C39" s="88">
        <v>2</v>
      </c>
      <c r="D39" s="134">
        <v>3997.991</v>
      </c>
      <c r="E39" s="73">
        <v>125254.05</v>
      </c>
      <c r="F39" s="59">
        <v>0</v>
      </c>
    </row>
    <row r="40" spans="1:6" s="16" customFormat="1" ht="12">
      <c r="A40" s="27" t="s">
        <v>272</v>
      </c>
      <c r="B40" s="27" t="s">
        <v>270</v>
      </c>
      <c r="C40" s="88">
        <v>2</v>
      </c>
      <c r="D40" s="134">
        <v>4964.3019999999997</v>
      </c>
      <c r="E40" s="73">
        <v>227949.16</v>
      </c>
      <c r="F40" s="59">
        <v>0</v>
      </c>
    </row>
    <row r="41" spans="1:6" s="16" customFormat="1" ht="12">
      <c r="A41" s="27" t="s">
        <v>273</v>
      </c>
      <c r="B41" s="27" t="s">
        <v>270</v>
      </c>
      <c r="C41" s="88">
        <v>2</v>
      </c>
      <c r="D41" s="134">
        <v>7779.598</v>
      </c>
      <c r="E41" s="73">
        <v>297450.55</v>
      </c>
      <c r="F41" s="59">
        <v>0</v>
      </c>
    </row>
    <row r="42" spans="1:6" s="16" customFormat="1" ht="12">
      <c r="A42" s="27" t="s">
        <v>278</v>
      </c>
      <c r="B42" s="27" t="s">
        <v>511</v>
      </c>
      <c r="C42" s="88">
        <v>2</v>
      </c>
      <c r="D42" s="134">
        <v>11145.954</v>
      </c>
      <c r="E42" s="73">
        <v>598364.17000000004</v>
      </c>
      <c r="F42" s="59">
        <v>0</v>
      </c>
    </row>
    <row r="43" spans="1:6" s="16" customFormat="1" ht="12">
      <c r="A43" s="27" t="s">
        <v>439</v>
      </c>
      <c r="B43" s="27" t="s">
        <v>511</v>
      </c>
      <c r="C43" s="88">
        <v>2</v>
      </c>
      <c r="D43" s="134">
        <v>6645.4139999999998</v>
      </c>
      <c r="E43" s="73">
        <v>798082.82</v>
      </c>
      <c r="F43" s="59">
        <v>0</v>
      </c>
    </row>
    <row r="44" spans="1:6" s="16" customFormat="1" ht="12">
      <c r="A44" s="27" t="s">
        <v>614</v>
      </c>
      <c r="B44" s="27" t="s">
        <v>615</v>
      </c>
      <c r="C44" s="88">
        <v>2</v>
      </c>
      <c r="D44" s="134">
        <v>6904.07</v>
      </c>
      <c r="E44" s="73">
        <v>10878512.380000001</v>
      </c>
      <c r="F44" s="59">
        <v>0</v>
      </c>
    </row>
    <row r="45" spans="1:6" s="16" customFormat="1" ht="12">
      <c r="A45" s="27" t="s">
        <v>288</v>
      </c>
      <c r="B45" s="27" t="s">
        <v>615</v>
      </c>
      <c r="C45" s="88">
        <v>2</v>
      </c>
      <c r="D45" s="134">
        <v>5532.24</v>
      </c>
      <c r="E45" s="73">
        <v>116923.02</v>
      </c>
      <c r="F45" s="59">
        <v>0</v>
      </c>
    </row>
    <row r="46" spans="1:6" s="16" customFormat="1" ht="12">
      <c r="A46" s="27" t="s">
        <v>290</v>
      </c>
      <c r="B46" s="27" t="s">
        <v>615</v>
      </c>
      <c r="C46" s="88">
        <v>2</v>
      </c>
      <c r="D46" s="134">
        <v>3365.549</v>
      </c>
      <c r="E46" s="73">
        <v>59607.26</v>
      </c>
      <c r="F46" s="59">
        <v>0</v>
      </c>
    </row>
    <row r="47" spans="1:6" s="16" customFormat="1" ht="12">
      <c r="A47" s="27" t="s">
        <v>292</v>
      </c>
      <c r="B47" s="27" t="s">
        <v>615</v>
      </c>
      <c r="C47" s="88">
        <v>2</v>
      </c>
      <c r="D47" s="134">
        <v>3518.9929999999999</v>
      </c>
      <c r="E47" s="73">
        <v>27477.69</v>
      </c>
      <c r="F47" s="59">
        <v>0</v>
      </c>
    </row>
    <row r="48" spans="1:6" s="16" customFormat="1" ht="12">
      <c r="A48" s="27" t="s">
        <v>293</v>
      </c>
      <c r="B48" s="27" t="s">
        <v>615</v>
      </c>
      <c r="C48" s="88">
        <v>2</v>
      </c>
      <c r="D48" s="134">
        <v>5609.6670000000004</v>
      </c>
      <c r="E48" s="73">
        <v>159887.03</v>
      </c>
      <c r="F48" s="59">
        <v>0</v>
      </c>
    </row>
    <row r="49" spans="1:6" s="16" customFormat="1" ht="12">
      <c r="A49" s="27" t="s">
        <v>294</v>
      </c>
      <c r="B49" s="27" t="s">
        <v>615</v>
      </c>
      <c r="C49" s="88">
        <v>2</v>
      </c>
      <c r="D49" s="134">
        <v>3734.4720000000002</v>
      </c>
      <c r="E49" s="73">
        <v>110595.71</v>
      </c>
      <c r="F49" s="59">
        <v>0</v>
      </c>
    </row>
    <row r="50" spans="1:6" s="16" customFormat="1" ht="12">
      <c r="A50" s="27" t="s">
        <v>295</v>
      </c>
      <c r="B50" s="27" t="s">
        <v>615</v>
      </c>
      <c r="C50" s="88">
        <v>2</v>
      </c>
      <c r="D50" s="134">
        <v>4232.7569999999996</v>
      </c>
      <c r="E50" s="73">
        <v>346735.06</v>
      </c>
      <c r="F50" s="59">
        <v>0</v>
      </c>
    </row>
    <row r="51" spans="1:6" s="16" customFormat="1" ht="12">
      <c r="A51" s="27" t="s">
        <v>297</v>
      </c>
      <c r="B51" s="27" t="s">
        <v>615</v>
      </c>
      <c r="C51" s="88">
        <v>2</v>
      </c>
      <c r="D51" s="134">
        <v>12180.380999999999</v>
      </c>
      <c r="E51" s="73">
        <v>457089.59</v>
      </c>
      <c r="F51" s="59">
        <v>0</v>
      </c>
    </row>
    <row r="52" spans="1:6" s="16" customFormat="1" ht="12">
      <c r="A52" s="27" t="s">
        <v>299</v>
      </c>
      <c r="B52" s="27" t="s">
        <v>615</v>
      </c>
      <c r="C52" s="88">
        <v>2</v>
      </c>
      <c r="D52" s="134">
        <v>5529.1509999999998</v>
      </c>
      <c r="E52" s="73">
        <v>687769.23</v>
      </c>
      <c r="F52" s="59">
        <v>0</v>
      </c>
    </row>
    <row r="53" spans="1:6" s="16" customFormat="1" ht="12">
      <c r="A53" s="27" t="s">
        <v>535</v>
      </c>
      <c r="B53" s="27" t="s">
        <v>509</v>
      </c>
      <c r="C53" s="88">
        <v>2</v>
      </c>
      <c r="D53" s="134">
        <v>13665.317999999999</v>
      </c>
      <c r="E53" s="73">
        <v>2564112.3199999998</v>
      </c>
      <c r="F53" s="59">
        <v>0</v>
      </c>
    </row>
    <row r="54" spans="1:6" s="16" customFormat="1" ht="12">
      <c r="A54" s="27" t="s">
        <v>482</v>
      </c>
      <c r="B54" s="27" t="s">
        <v>509</v>
      </c>
      <c r="C54" s="88">
        <v>2</v>
      </c>
      <c r="D54" s="134">
        <v>7352.4279999999999</v>
      </c>
      <c r="E54" s="73">
        <v>181099.79</v>
      </c>
      <c r="F54" s="59">
        <v>0</v>
      </c>
    </row>
    <row r="55" spans="1:6" s="16" customFormat="1" ht="12">
      <c r="A55" s="27" t="s">
        <v>593</v>
      </c>
      <c r="B55" s="27" t="s">
        <v>519</v>
      </c>
      <c r="C55" s="88">
        <v>2</v>
      </c>
      <c r="D55" s="134">
        <v>5115.9459999999999</v>
      </c>
      <c r="E55" s="73">
        <v>281292.06</v>
      </c>
      <c r="F55" s="59">
        <v>0</v>
      </c>
    </row>
    <row r="56" spans="1:6" s="16" customFormat="1" ht="12">
      <c r="A56" s="27" t="s">
        <v>490</v>
      </c>
      <c r="B56" s="27" t="s">
        <v>491</v>
      </c>
      <c r="C56" s="88">
        <v>2</v>
      </c>
      <c r="D56" s="134">
        <v>9164.3140000000003</v>
      </c>
      <c r="E56" s="73">
        <v>346376.03</v>
      </c>
      <c r="F56" s="59">
        <v>0</v>
      </c>
    </row>
    <row r="57" spans="1:6" s="16" customFormat="1" ht="12">
      <c r="A57" s="27" t="s">
        <v>167</v>
      </c>
      <c r="B57" s="27" t="s">
        <v>546</v>
      </c>
      <c r="C57" s="88">
        <v>2</v>
      </c>
      <c r="D57" s="134">
        <v>2763.7689999999998</v>
      </c>
      <c r="E57" s="73">
        <v>124118.46</v>
      </c>
      <c r="F57" s="59">
        <v>0</v>
      </c>
    </row>
    <row r="58" spans="1:6" s="16" customFormat="1" ht="12">
      <c r="A58" s="27" t="s">
        <v>434</v>
      </c>
      <c r="B58" s="27" t="s">
        <v>527</v>
      </c>
      <c r="C58" s="88">
        <v>2</v>
      </c>
      <c r="D58" s="134">
        <v>9741.7139999999999</v>
      </c>
      <c r="E58" s="73">
        <v>286900.84000000003</v>
      </c>
      <c r="F58" s="59">
        <v>0</v>
      </c>
    </row>
    <row r="59" spans="1:6" s="16" customFormat="1" ht="12">
      <c r="A59" s="27" t="s">
        <v>187</v>
      </c>
      <c r="B59" s="27" t="s">
        <v>428</v>
      </c>
      <c r="C59" s="88">
        <v>2</v>
      </c>
      <c r="D59" s="134">
        <v>4088.915</v>
      </c>
      <c r="E59" s="73">
        <v>196385.72</v>
      </c>
      <c r="F59" s="59">
        <v>0</v>
      </c>
    </row>
    <row r="60" spans="1:6" s="16" customFormat="1" ht="12">
      <c r="A60" s="27" t="s">
        <v>150</v>
      </c>
      <c r="B60" s="27" t="s">
        <v>428</v>
      </c>
      <c r="C60" s="88">
        <v>2</v>
      </c>
      <c r="D60" s="134">
        <v>6846.7430000000004</v>
      </c>
      <c r="E60" s="73">
        <v>160725.98000000001</v>
      </c>
      <c r="F60" s="59">
        <v>0</v>
      </c>
    </row>
    <row r="61" spans="1:6" s="16" customFormat="1" ht="12">
      <c r="A61" s="27" t="s">
        <v>427</v>
      </c>
      <c r="B61" s="27" t="s">
        <v>428</v>
      </c>
      <c r="C61" s="88">
        <v>2</v>
      </c>
      <c r="D61" s="134">
        <v>11205.706</v>
      </c>
      <c r="E61" s="73">
        <v>582871.31000000006</v>
      </c>
      <c r="F61" s="59">
        <v>0</v>
      </c>
    </row>
    <row r="62" spans="1:6" s="16" customFormat="1" ht="12">
      <c r="A62" s="27" t="s">
        <v>190</v>
      </c>
      <c r="B62" s="27" t="s">
        <v>428</v>
      </c>
      <c r="C62" s="88">
        <v>2</v>
      </c>
      <c r="D62" s="134">
        <v>5810.1080000000002</v>
      </c>
      <c r="E62" s="73">
        <v>106126.05</v>
      </c>
      <c r="F62" s="59">
        <v>0</v>
      </c>
    </row>
    <row r="63" spans="1:6" s="16" customFormat="1" ht="12">
      <c r="A63" s="27" t="s">
        <v>191</v>
      </c>
      <c r="B63" s="27" t="s">
        <v>428</v>
      </c>
      <c r="C63" s="88">
        <v>2</v>
      </c>
      <c r="D63" s="134">
        <v>5150.8320000000003</v>
      </c>
      <c r="E63" s="73">
        <v>131694.94</v>
      </c>
      <c r="F63" s="59">
        <v>0</v>
      </c>
    </row>
    <row r="64" spans="1:6" s="16" customFormat="1" ht="12">
      <c r="A64" s="27" t="s">
        <v>202</v>
      </c>
      <c r="B64" s="27" t="s">
        <v>504</v>
      </c>
      <c r="C64" s="88">
        <v>2</v>
      </c>
      <c r="D64" s="134">
        <v>4623.9889999999996</v>
      </c>
      <c r="E64" s="73">
        <v>149153.5</v>
      </c>
      <c r="F64" s="59">
        <v>0</v>
      </c>
    </row>
    <row r="65" spans="1:6" s="16" customFormat="1" ht="12">
      <c r="A65" s="27" t="s">
        <v>541</v>
      </c>
      <c r="B65" s="27" t="s">
        <v>542</v>
      </c>
      <c r="C65" s="88">
        <v>2</v>
      </c>
      <c r="D65" s="134">
        <v>18875.156999999999</v>
      </c>
      <c r="E65" s="73">
        <v>2146204.5699999998</v>
      </c>
      <c r="F65" s="59">
        <v>0</v>
      </c>
    </row>
    <row r="66" spans="1:6" s="16" customFormat="1" ht="12">
      <c r="A66" s="27" t="s">
        <v>207</v>
      </c>
      <c r="B66" s="27" t="s">
        <v>542</v>
      </c>
      <c r="C66" s="88">
        <v>2</v>
      </c>
      <c r="D66" s="134">
        <v>8117.7470000000003</v>
      </c>
      <c r="E66" s="73">
        <v>555207.98</v>
      </c>
      <c r="F66" s="59">
        <v>0</v>
      </c>
    </row>
    <row r="67" spans="1:6" s="16" customFormat="1" ht="12">
      <c r="A67" s="27" t="s">
        <v>210</v>
      </c>
      <c r="B67" s="27" t="s">
        <v>542</v>
      </c>
      <c r="C67" s="88">
        <v>2</v>
      </c>
      <c r="D67" s="134">
        <v>9208.7479999999996</v>
      </c>
      <c r="E67" s="73">
        <v>240711.05</v>
      </c>
      <c r="F67" s="59">
        <v>0</v>
      </c>
    </row>
    <row r="68" spans="1:6" s="16" customFormat="1" ht="12">
      <c r="A68" s="27" t="s">
        <v>217</v>
      </c>
      <c r="B68" s="27" t="s">
        <v>565</v>
      </c>
      <c r="C68" s="88">
        <v>2</v>
      </c>
      <c r="D68" s="134">
        <v>10476.859</v>
      </c>
      <c r="E68" s="73">
        <v>264730.53000000003</v>
      </c>
      <c r="F68" s="59">
        <v>0</v>
      </c>
    </row>
    <row r="69" spans="1:6" s="16" customFormat="1" ht="12">
      <c r="A69" s="27" t="s">
        <v>221</v>
      </c>
      <c r="B69" s="27" t="s">
        <v>565</v>
      </c>
      <c r="C69" s="88">
        <v>2</v>
      </c>
      <c r="D69" s="134">
        <v>7600.7879999999996</v>
      </c>
      <c r="E69" s="73">
        <v>974349.02</v>
      </c>
      <c r="F69" s="59">
        <v>0</v>
      </c>
    </row>
    <row r="70" spans="1:6" s="16" customFormat="1" ht="12">
      <c r="A70" s="27" t="s">
        <v>223</v>
      </c>
      <c r="B70" s="27" t="s">
        <v>565</v>
      </c>
      <c r="C70" s="88">
        <v>2</v>
      </c>
      <c r="D70" s="134">
        <v>5355.54</v>
      </c>
      <c r="E70" s="73">
        <v>265796.78999999998</v>
      </c>
      <c r="F70" s="59">
        <v>0</v>
      </c>
    </row>
    <row r="71" spans="1:6" s="16" customFormat="1" ht="12">
      <c r="A71" s="27" t="s">
        <v>399</v>
      </c>
      <c r="B71" s="27" t="s">
        <v>225</v>
      </c>
      <c r="C71" s="88">
        <v>2</v>
      </c>
      <c r="D71" s="134">
        <v>5466.08</v>
      </c>
      <c r="E71" s="73">
        <v>204095.62</v>
      </c>
      <c r="F71" s="59">
        <v>0</v>
      </c>
    </row>
    <row r="72" spans="1:6" s="16" customFormat="1" ht="12">
      <c r="A72" s="27" t="s">
        <v>408</v>
      </c>
      <c r="B72" s="27" t="s">
        <v>409</v>
      </c>
      <c r="C72" s="88">
        <v>2</v>
      </c>
      <c r="D72" s="134">
        <v>5488.3270000000002</v>
      </c>
      <c r="E72" s="73">
        <v>171446.6</v>
      </c>
      <c r="F72" s="59">
        <v>0</v>
      </c>
    </row>
    <row r="73" spans="1:6" s="16" customFormat="1" ht="12">
      <c r="A73" s="27" t="s">
        <v>410</v>
      </c>
      <c r="B73" s="27" t="s">
        <v>411</v>
      </c>
      <c r="C73" s="88">
        <v>2</v>
      </c>
      <c r="D73" s="134">
        <v>7885.4520000000002</v>
      </c>
      <c r="E73" s="73">
        <v>485669.4</v>
      </c>
      <c r="F73" s="59">
        <v>0</v>
      </c>
    </row>
    <row r="74" spans="1:6" s="16" customFormat="1" ht="12">
      <c r="A74" s="27" t="s">
        <v>77</v>
      </c>
      <c r="B74" s="27" t="s">
        <v>411</v>
      </c>
      <c r="C74" s="88">
        <v>2</v>
      </c>
      <c r="D74" s="134">
        <v>10930.692999999999</v>
      </c>
      <c r="E74" s="73">
        <v>1661234.78</v>
      </c>
      <c r="F74" s="59">
        <v>0</v>
      </c>
    </row>
    <row r="75" spans="1:6" s="16" customFormat="1" ht="12">
      <c r="A75" s="27" t="s">
        <v>155</v>
      </c>
      <c r="B75" s="27" t="s">
        <v>79</v>
      </c>
      <c r="C75" s="88">
        <v>2</v>
      </c>
      <c r="D75" s="134">
        <v>7527.268</v>
      </c>
      <c r="E75" s="73">
        <v>185633.77</v>
      </c>
      <c r="F75" s="59">
        <v>0</v>
      </c>
    </row>
    <row r="76" spans="1:6" s="16" customFormat="1" ht="12">
      <c r="A76" s="27" t="s">
        <v>81</v>
      </c>
      <c r="B76" s="27" t="s">
        <v>79</v>
      </c>
      <c r="C76" s="88">
        <v>2</v>
      </c>
      <c r="D76" s="134">
        <v>4557.4660000000003</v>
      </c>
      <c r="E76" s="73">
        <v>119448.77</v>
      </c>
      <c r="F76" s="59">
        <v>0</v>
      </c>
    </row>
    <row r="77" spans="1:6" s="16" customFormat="1" ht="12">
      <c r="A77" s="27" t="s">
        <v>82</v>
      </c>
      <c r="B77" s="27" t="s">
        <v>79</v>
      </c>
      <c r="C77" s="88">
        <v>2</v>
      </c>
      <c r="D77" s="134">
        <v>4759.8140000000003</v>
      </c>
      <c r="E77" s="73">
        <v>63136.92</v>
      </c>
      <c r="F77" s="59">
        <v>0</v>
      </c>
    </row>
    <row r="78" spans="1:6" s="16" customFormat="1" ht="12">
      <c r="A78" s="27" t="s">
        <v>83</v>
      </c>
      <c r="B78" s="27" t="s">
        <v>79</v>
      </c>
      <c r="C78" s="88">
        <v>2</v>
      </c>
      <c r="D78" s="134">
        <v>4895.7179999999998</v>
      </c>
      <c r="E78" s="73">
        <v>98888.3</v>
      </c>
      <c r="F78" s="59">
        <v>0</v>
      </c>
    </row>
    <row r="79" spans="1:6" s="16" customFormat="1" ht="12">
      <c r="A79" s="27" t="s">
        <v>85</v>
      </c>
      <c r="B79" s="27" t="s">
        <v>79</v>
      </c>
      <c r="C79" s="88">
        <v>2</v>
      </c>
      <c r="D79" s="134">
        <v>7212.2969999999996</v>
      </c>
      <c r="E79" s="73">
        <v>66358.240000000005</v>
      </c>
      <c r="F79" s="59">
        <v>0</v>
      </c>
    </row>
    <row r="80" spans="1:6" s="16" customFormat="1" ht="12">
      <c r="A80" s="27" t="s">
        <v>87</v>
      </c>
      <c r="B80" s="27" t="s">
        <v>79</v>
      </c>
      <c r="C80" s="88">
        <v>2</v>
      </c>
      <c r="D80" s="134">
        <v>5102.4759999999997</v>
      </c>
      <c r="E80" s="73">
        <v>134698.10999999999</v>
      </c>
      <c r="F80" s="59">
        <v>0</v>
      </c>
    </row>
    <row r="81" spans="1:6" s="16" customFormat="1" ht="12">
      <c r="A81" s="27" t="s">
        <v>88</v>
      </c>
      <c r="B81" s="27" t="s">
        <v>79</v>
      </c>
      <c r="C81" s="88">
        <v>2</v>
      </c>
      <c r="D81" s="134">
        <v>7520.1970000000001</v>
      </c>
      <c r="E81" s="73">
        <v>1162504.08</v>
      </c>
      <c r="F81" s="59">
        <v>0</v>
      </c>
    </row>
    <row r="82" spans="1:6" s="16" customFormat="1" ht="12">
      <c r="A82" s="27" t="s">
        <v>89</v>
      </c>
      <c r="B82" s="27" t="s">
        <v>79</v>
      </c>
      <c r="C82" s="88">
        <v>2</v>
      </c>
      <c r="D82" s="134">
        <v>12352.307000000001</v>
      </c>
      <c r="E82" s="73">
        <v>313682.75</v>
      </c>
      <c r="F82" s="59">
        <v>0</v>
      </c>
    </row>
    <row r="83" spans="1:6" s="16" customFormat="1" ht="12">
      <c r="A83" s="27" t="s">
        <v>90</v>
      </c>
      <c r="B83" s="27" t="s">
        <v>79</v>
      </c>
      <c r="C83" s="88">
        <v>2</v>
      </c>
      <c r="D83" s="134">
        <v>5831.9080000000004</v>
      </c>
      <c r="E83" s="73">
        <v>151922.37</v>
      </c>
      <c r="F83" s="59">
        <v>0</v>
      </c>
    </row>
    <row r="84" spans="1:6" s="16" customFormat="1" ht="12">
      <c r="A84" s="27" t="s">
        <v>93</v>
      </c>
      <c r="B84" s="27" t="s">
        <v>79</v>
      </c>
      <c r="C84" s="88">
        <v>2</v>
      </c>
      <c r="D84" s="134">
        <v>6677.1570000000002</v>
      </c>
      <c r="E84" s="73">
        <v>472479.21</v>
      </c>
      <c r="F84" s="59">
        <v>0</v>
      </c>
    </row>
    <row r="85" spans="1:6" s="16" customFormat="1" ht="12">
      <c r="A85" s="27" t="s">
        <v>95</v>
      </c>
      <c r="B85" s="27" t="s">
        <v>79</v>
      </c>
      <c r="C85" s="88">
        <v>2</v>
      </c>
      <c r="D85" s="134">
        <v>7710.8459999999995</v>
      </c>
      <c r="E85" s="73">
        <v>328696.21999999997</v>
      </c>
      <c r="F85" s="59">
        <v>0</v>
      </c>
    </row>
    <row r="86" spans="1:6" s="16" customFormat="1" ht="12">
      <c r="A86" s="27" t="s">
        <v>97</v>
      </c>
      <c r="B86" s="27" t="s">
        <v>79</v>
      </c>
      <c r="C86" s="88">
        <v>2</v>
      </c>
      <c r="D86" s="134">
        <v>3830.7649999999999</v>
      </c>
      <c r="E86" s="73">
        <v>134932.85999999999</v>
      </c>
      <c r="F86" s="59">
        <v>0</v>
      </c>
    </row>
    <row r="87" spans="1:6" s="16" customFormat="1" ht="12">
      <c r="A87" s="27" t="s">
        <v>100</v>
      </c>
      <c r="B87" s="27" t="s">
        <v>79</v>
      </c>
      <c r="C87" s="88">
        <v>2</v>
      </c>
      <c r="D87" s="134">
        <v>4469.5420000000004</v>
      </c>
      <c r="E87" s="73">
        <v>65943.22</v>
      </c>
      <c r="F87" s="59">
        <v>0</v>
      </c>
    </row>
    <row r="88" spans="1:6" s="16" customFormat="1" ht="12">
      <c r="A88" s="27" t="s">
        <v>105</v>
      </c>
      <c r="B88" s="27" t="s">
        <v>104</v>
      </c>
      <c r="C88" s="88">
        <v>2</v>
      </c>
      <c r="D88" s="134">
        <v>15193.312</v>
      </c>
      <c r="E88" s="73">
        <v>1723818.48</v>
      </c>
      <c r="F88" s="59">
        <v>0</v>
      </c>
    </row>
    <row r="89" spans="1:6" s="16" customFormat="1" ht="12">
      <c r="A89" s="27" t="s">
        <v>106</v>
      </c>
      <c r="B89" s="27" t="s">
        <v>104</v>
      </c>
      <c r="C89" s="88">
        <v>2</v>
      </c>
      <c r="D89" s="134">
        <v>9163.1790000000001</v>
      </c>
      <c r="E89" s="73">
        <v>390433.54</v>
      </c>
      <c r="F89" s="59">
        <v>0</v>
      </c>
    </row>
    <row r="90" spans="1:6" s="16" customFormat="1" ht="12">
      <c r="A90" s="27" t="s">
        <v>108</v>
      </c>
      <c r="B90" s="27" t="s">
        <v>104</v>
      </c>
      <c r="C90" s="88">
        <v>2</v>
      </c>
      <c r="D90" s="134">
        <v>5753.5349999999999</v>
      </c>
      <c r="E90" s="73">
        <v>303818.96999999997</v>
      </c>
      <c r="F90" s="59">
        <v>0</v>
      </c>
    </row>
    <row r="91" spans="1:6" s="16" customFormat="1" ht="12">
      <c r="A91" s="27" t="s">
        <v>325</v>
      </c>
      <c r="B91" s="27" t="s">
        <v>326</v>
      </c>
      <c r="C91" s="88">
        <v>2</v>
      </c>
      <c r="D91" s="134">
        <v>5029.8249999999998</v>
      </c>
      <c r="E91" s="73">
        <v>698066.19</v>
      </c>
      <c r="F91" s="59">
        <v>0</v>
      </c>
    </row>
    <row r="92" spans="1:6" s="16" customFormat="1" ht="12">
      <c r="A92" s="27" t="s">
        <v>36</v>
      </c>
      <c r="B92" s="27" t="s">
        <v>549</v>
      </c>
      <c r="C92" s="88">
        <v>2</v>
      </c>
      <c r="D92" s="134">
        <v>4350.7790000000005</v>
      </c>
      <c r="E92" s="73">
        <v>252918.15</v>
      </c>
      <c r="F92" s="59">
        <v>0</v>
      </c>
    </row>
    <row r="93" spans="1:6" s="16" customFormat="1" ht="12">
      <c r="A93" s="27" t="s">
        <v>38</v>
      </c>
      <c r="B93" s="27" t="s">
        <v>549</v>
      </c>
      <c r="C93" s="88">
        <v>2</v>
      </c>
      <c r="D93" s="134">
        <v>6242.11</v>
      </c>
      <c r="E93" s="73">
        <v>228898.34</v>
      </c>
      <c r="F93" s="59">
        <v>0</v>
      </c>
    </row>
    <row r="94" spans="1:6" s="16" customFormat="1" ht="12">
      <c r="A94" s="27" t="s">
        <v>42</v>
      </c>
      <c r="B94" s="27" t="s">
        <v>549</v>
      </c>
      <c r="C94" s="88">
        <v>2</v>
      </c>
      <c r="D94" s="134">
        <v>5156.4970000000003</v>
      </c>
      <c r="E94" s="73">
        <v>170261.45</v>
      </c>
      <c r="F94" s="59">
        <v>0</v>
      </c>
    </row>
    <row r="95" spans="1:6" s="16" customFormat="1" ht="12">
      <c r="A95" s="27" t="s">
        <v>50</v>
      </c>
      <c r="B95" s="27" t="s">
        <v>613</v>
      </c>
      <c r="C95" s="88">
        <v>2</v>
      </c>
      <c r="D95" s="134">
        <v>6245.4170000000004</v>
      </c>
      <c r="E95" s="73">
        <v>191342.77</v>
      </c>
      <c r="F95" s="59">
        <v>0</v>
      </c>
    </row>
    <row r="96" spans="1:6" s="16" customFormat="1" ht="12">
      <c r="A96" s="27" t="s">
        <v>56</v>
      </c>
      <c r="B96" s="27" t="s">
        <v>613</v>
      </c>
      <c r="C96" s="88">
        <v>2</v>
      </c>
      <c r="D96" s="134">
        <v>5815.6959999999999</v>
      </c>
      <c r="E96" s="73">
        <v>296050.11</v>
      </c>
      <c r="F96" s="59">
        <v>0</v>
      </c>
    </row>
    <row r="97" spans="1:6" s="16" customFormat="1" ht="12">
      <c r="A97" s="27" t="s">
        <v>61</v>
      </c>
      <c r="B97" s="27" t="s">
        <v>613</v>
      </c>
      <c r="C97" s="88">
        <v>2</v>
      </c>
      <c r="D97" s="134">
        <v>7778.51</v>
      </c>
      <c r="E97" s="73">
        <v>386048.65</v>
      </c>
      <c r="F97" s="59">
        <v>0</v>
      </c>
    </row>
    <row r="98" spans="1:6" s="16" customFormat="1" ht="12">
      <c r="A98" s="27" t="s">
        <v>612</v>
      </c>
      <c r="B98" s="27" t="s">
        <v>613</v>
      </c>
      <c r="C98" s="88">
        <v>2</v>
      </c>
      <c r="D98" s="134">
        <v>7894.37</v>
      </c>
      <c r="E98" s="73">
        <v>4594140.8499999996</v>
      </c>
      <c r="F98" s="59">
        <v>0</v>
      </c>
    </row>
  </sheetData>
  <sortState ref="A5:F98">
    <sortCondition ref="B6:B98"/>
    <sortCondition ref="A6:A98"/>
  </sortState>
  <mergeCells count="1">
    <mergeCell ref="A2:F2"/>
  </mergeCells>
  <phoneticPr fontId="19" type="noConversion"/>
  <pageMargins left="0.7" right="0.7" top="0.75" bottom="0.75" header="0.3" footer="0.3"/>
  <pageSetup orientation="landscape"/>
  <headerFooter differentFirst="1">
    <oddHeader>&amp;CSecond Class School District Supplement_x000D_(Showing all second class school districts; districts sorted by county)</oddHeader>
    <firstHeader>&amp;CSecond Class School District Supplement
(Showing all Second Class School Districts)
(Sorted alphabetically)</first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9"/>
  <sheetViews>
    <sheetView view="pageLayout" topLeftCell="A367" workbookViewId="0">
      <selection activeCell="G381" sqref="G381"/>
    </sheetView>
  </sheetViews>
  <sheetFormatPr baseColWidth="10" defaultColWidth="8.7109375" defaultRowHeight="12" x14ac:dyDescent="0"/>
  <cols>
    <col min="1" max="1" width="19.140625" style="138" customWidth="1"/>
    <col min="2" max="2" width="8.7109375" style="138"/>
    <col min="3" max="3" width="10.140625" style="138" customWidth="1"/>
    <col min="4" max="4" width="8.140625" style="138" customWidth="1"/>
    <col min="5" max="5" width="7.85546875" style="138" customWidth="1"/>
    <col min="6" max="7" width="8.7109375" style="138"/>
    <col min="8" max="8" width="11.140625" style="138" customWidth="1"/>
    <col min="9" max="16384" width="8.7109375" style="138"/>
  </cols>
  <sheetData>
    <row r="1" spans="1:8" ht="13" thickBot="1"/>
    <row r="2" spans="1:8" ht="139.5" customHeight="1" thickTop="1" thickBot="1">
      <c r="A2" s="237" t="s">
        <v>634</v>
      </c>
      <c r="B2" s="238"/>
      <c r="C2" s="238"/>
      <c r="D2" s="238"/>
      <c r="E2" s="238"/>
      <c r="F2" s="238"/>
      <c r="G2" s="238"/>
      <c r="H2" s="238"/>
    </row>
    <row r="3" spans="1:8" ht="19.5" customHeight="1" thickTop="1">
      <c r="A3" s="139"/>
      <c r="B3" s="139"/>
      <c r="C3" s="139"/>
      <c r="D3" s="139"/>
      <c r="E3" s="139"/>
      <c r="F3" s="139"/>
      <c r="G3" s="139"/>
      <c r="H3" s="139"/>
    </row>
    <row r="4" spans="1:8" ht="60">
      <c r="A4" s="58" t="s">
        <v>443</v>
      </c>
      <c r="B4" s="58" t="s">
        <v>444</v>
      </c>
      <c r="C4" s="58" t="s">
        <v>15</v>
      </c>
      <c r="D4" s="58" t="s">
        <v>234</v>
      </c>
      <c r="E4" s="58" t="s">
        <v>241</v>
      </c>
      <c r="F4" s="58" t="s">
        <v>237</v>
      </c>
      <c r="G4" s="58" t="s">
        <v>240</v>
      </c>
      <c r="H4" s="58" t="s">
        <v>74</v>
      </c>
    </row>
    <row r="5" spans="1:8">
      <c r="A5" s="140" t="s">
        <v>123</v>
      </c>
      <c r="B5" s="140" t="s">
        <v>441</v>
      </c>
      <c r="C5" s="141">
        <v>19072236</v>
      </c>
      <c r="D5" s="142">
        <v>184.221</v>
      </c>
      <c r="E5" s="143">
        <v>15.6</v>
      </c>
      <c r="F5" s="144">
        <v>100</v>
      </c>
      <c r="G5" s="145">
        <v>0.54730000000000001</v>
      </c>
      <c r="H5" s="146">
        <v>0</v>
      </c>
    </row>
    <row r="6" spans="1:8">
      <c r="A6" s="140" t="s">
        <v>516</v>
      </c>
      <c r="B6" s="140" t="s">
        <v>517</v>
      </c>
      <c r="C6" s="141">
        <v>30557017</v>
      </c>
      <c r="D6" s="142">
        <v>351.25400000000002</v>
      </c>
      <c r="E6" s="143">
        <v>17.399999999999999</v>
      </c>
      <c r="F6" s="144">
        <v>187</v>
      </c>
      <c r="G6" s="145">
        <v>0.78539999999999999</v>
      </c>
      <c r="H6" s="146">
        <v>0</v>
      </c>
    </row>
    <row r="7" spans="1:8">
      <c r="A7" s="140" t="s">
        <v>505</v>
      </c>
      <c r="B7" s="140" t="s">
        <v>506</v>
      </c>
      <c r="C7" s="141">
        <v>32136838</v>
      </c>
      <c r="D7" s="142">
        <v>451.97</v>
      </c>
      <c r="E7" s="143">
        <v>13.7</v>
      </c>
      <c r="F7" s="144">
        <v>216</v>
      </c>
      <c r="G7" s="145">
        <v>0.82499999999999996</v>
      </c>
      <c r="H7" s="146">
        <v>0</v>
      </c>
    </row>
    <row r="8" spans="1:8">
      <c r="A8" s="140" t="s">
        <v>310</v>
      </c>
      <c r="B8" s="140" t="s">
        <v>596</v>
      </c>
      <c r="C8" s="141">
        <v>33519360</v>
      </c>
      <c r="D8" s="142">
        <v>406.91300000000001</v>
      </c>
      <c r="E8" s="143">
        <v>8.3000000000000007</v>
      </c>
      <c r="F8" s="144">
        <v>235</v>
      </c>
      <c r="G8" s="145">
        <v>0.61870000000000003</v>
      </c>
      <c r="H8" s="146">
        <v>0</v>
      </c>
    </row>
    <row r="9" spans="1:8">
      <c r="A9" s="140" t="s">
        <v>307</v>
      </c>
      <c r="B9" s="140" t="s">
        <v>596</v>
      </c>
      <c r="C9" s="141">
        <v>39766715</v>
      </c>
      <c r="D9" s="142">
        <v>277.738</v>
      </c>
      <c r="E9" s="143">
        <v>10.199999999999999</v>
      </c>
      <c r="F9" s="144">
        <v>118</v>
      </c>
      <c r="G9" s="145">
        <v>0.57410000000000005</v>
      </c>
      <c r="H9" s="146">
        <v>0</v>
      </c>
    </row>
    <row r="10" spans="1:8">
      <c r="A10" s="140" t="s">
        <v>498</v>
      </c>
      <c r="B10" s="140" t="s">
        <v>497</v>
      </c>
      <c r="C10" s="141">
        <v>44224619</v>
      </c>
      <c r="D10" s="142">
        <v>436.78</v>
      </c>
      <c r="E10" s="143">
        <v>15.7</v>
      </c>
      <c r="F10" s="144">
        <v>197</v>
      </c>
      <c r="G10" s="145">
        <v>0.66059999999999997</v>
      </c>
      <c r="H10" s="146">
        <v>0</v>
      </c>
    </row>
    <row r="11" spans="1:8">
      <c r="A11" s="140" t="s">
        <v>610</v>
      </c>
      <c r="B11" s="140" t="s">
        <v>611</v>
      </c>
      <c r="C11" s="141">
        <v>44254337</v>
      </c>
      <c r="D11" s="142">
        <v>737.31799999999998</v>
      </c>
      <c r="E11" s="143">
        <v>26</v>
      </c>
      <c r="F11" s="144">
        <v>332</v>
      </c>
      <c r="G11" s="145">
        <v>0.87670000000000003</v>
      </c>
      <c r="H11" s="146">
        <v>0</v>
      </c>
    </row>
    <row r="12" spans="1:8">
      <c r="A12" s="140" t="s">
        <v>125</v>
      </c>
      <c r="B12" s="140" t="s">
        <v>441</v>
      </c>
      <c r="C12" s="141">
        <v>46760502</v>
      </c>
      <c r="D12" s="142">
        <v>374.6</v>
      </c>
      <c r="E12" s="143">
        <v>12.3</v>
      </c>
      <c r="F12" s="144">
        <v>225</v>
      </c>
      <c r="G12" s="145">
        <v>0.40739999999999998</v>
      </c>
      <c r="H12" s="146">
        <v>0</v>
      </c>
    </row>
    <row r="13" spans="1:8">
      <c r="A13" s="140" t="s">
        <v>440</v>
      </c>
      <c r="B13" s="140" t="s">
        <v>441</v>
      </c>
      <c r="C13" s="141">
        <v>46893343</v>
      </c>
      <c r="D13" s="142">
        <v>494.33199999999999</v>
      </c>
      <c r="E13" s="143">
        <v>15.1</v>
      </c>
      <c r="F13" s="144">
        <v>274</v>
      </c>
      <c r="G13" s="145">
        <v>0.73080000000000001</v>
      </c>
      <c r="H13" s="146">
        <v>0</v>
      </c>
    </row>
    <row r="14" spans="1:8">
      <c r="A14" s="140" t="s">
        <v>622</v>
      </c>
      <c r="B14" s="140" t="s">
        <v>623</v>
      </c>
      <c r="C14" s="141">
        <v>48031258</v>
      </c>
      <c r="D14" s="142">
        <v>692.20899999999995</v>
      </c>
      <c r="E14" s="143">
        <v>16.899999999999999</v>
      </c>
      <c r="F14" s="144">
        <v>346</v>
      </c>
      <c r="G14" s="145">
        <v>0.82450000000000001</v>
      </c>
      <c r="H14" s="146">
        <v>0</v>
      </c>
    </row>
    <row r="15" spans="1:8">
      <c r="A15" s="140" t="s">
        <v>308</v>
      </c>
      <c r="B15" s="140" t="s">
        <v>596</v>
      </c>
      <c r="C15" s="141">
        <v>51302558</v>
      </c>
      <c r="D15" s="142">
        <v>389.31700000000001</v>
      </c>
      <c r="E15" s="143">
        <v>10</v>
      </c>
      <c r="F15" s="144">
        <v>100</v>
      </c>
      <c r="G15" s="145">
        <v>0.30730000000000002</v>
      </c>
      <c r="H15" s="146">
        <v>0</v>
      </c>
    </row>
    <row r="16" spans="1:8">
      <c r="A16" s="140" t="s">
        <v>429</v>
      </c>
      <c r="B16" s="140" t="s">
        <v>559</v>
      </c>
      <c r="C16" s="141">
        <v>51370383</v>
      </c>
      <c r="D16" s="142">
        <v>549.03899999999999</v>
      </c>
      <c r="E16" s="143">
        <v>13</v>
      </c>
      <c r="F16" s="144">
        <v>248</v>
      </c>
      <c r="G16" s="145">
        <v>0.71630000000000005</v>
      </c>
      <c r="H16" s="146">
        <v>0</v>
      </c>
    </row>
    <row r="17" spans="1:8">
      <c r="A17" s="140" t="s">
        <v>619</v>
      </c>
      <c r="B17" s="140" t="s">
        <v>620</v>
      </c>
      <c r="C17" s="141">
        <v>52957544</v>
      </c>
      <c r="D17" s="142">
        <v>868.80499999999995</v>
      </c>
      <c r="E17" s="143">
        <v>23.1</v>
      </c>
      <c r="F17" s="144">
        <v>690</v>
      </c>
      <c r="G17" s="145">
        <v>0.8216</v>
      </c>
      <c r="H17" s="146">
        <v>0</v>
      </c>
    </row>
    <row r="18" spans="1:8">
      <c r="A18" s="140" t="s">
        <v>126</v>
      </c>
      <c r="B18" s="140" t="s">
        <v>441</v>
      </c>
      <c r="C18" s="141">
        <v>53752780</v>
      </c>
      <c r="D18" s="142">
        <v>571.28399999999999</v>
      </c>
      <c r="E18" s="143">
        <v>10.7</v>
      </c>
      <c r="F18" s="144">
        <v>272</v>
      </c>
      <c r="G18" s="145">
        <v>0.63229999999999997</v>
      </c>
      <c r="H18" s="146">
        <v>0</v>
      </c>
    </row>
    <row r="19" spans="1:8">
      <c r="A19" s="140" t="s">
        <v>80</v>
      </c>
      <c r="B19" s="140" t="s">
        <v>79</v>
      </c>
      <c r="C19" s="141">
        <v>53943223</v>
      </c>
      <c r="D19" s="142">
        <v>16.757000000000001</v>
      </c>
      <c r="E19" s="143">
        <v>1.3</v>
      </c>
      <c r="F19" s="144">
        <v>0</v>
      </c>
      <c r="G19" s="145">
        <v>0.15</v>
      </c>
      <c r="H19" s="146">
        <v>0</v>
      </c>
    </row>
    <row r="20" spans="1:8">
      <c r="A20" s="140" t="s">
        <v>149</v>
      </c>
      <c r="B20" s="140" t="s">
        <v>540</v>
      </c>
      <c r="C20" s="141">
        <v>55530572</v>
      </c>
      <c r="D20" s="142">
        <v>620.80799999999999</v>
      </c>
      <c r="E20" s="143">
        <v>15.7</v>
      </c>
      <c r="F20" s="144">
        <v>328</v>
      </c>
      <c r="G20" s="145">
        <v>0.76849999999999996</v>
      </c>
      <c r="H20" s="146">
        <v>0</v>
      </c>
    </row>
    <row r="21" spans="1:8">
      <c r="A21" s="140" t="s">
        <v>572</v>
      </c>
      <c r="B21" s="140" t="s">
        <v>596</v>
      </c>
      <c r="C21" s="141">
        <v>56771107</v>
      </c>
      <c r="D21" s="142">
        <v>573.31299999999999</v>
      </c>
      <c r="E21" s="143">
        <v>13.3</v>
      </c>
      <c r="F21" s="144">
        <v>296</v>
      </c>
      <c r="G21" s="145">
        <v>0.73370000000000002</v>
      </c>
      <c r="H21" s="146">
        <v>0</v>
      </c>
    </row>
    <row r="22" spans="1:8">
      <c r="A22" s="140" t="s">
        <v>403</v>
      </c>
      <c r="B22" s="140" t="s">
        <v>620</v>
      </c>
      <c r="C22" s="141">
        <v>57395261</v>
      </c>
      <c r="D22" s="142">
        <v>579.83799999999997</v>
      </c>
      <c r="E22" s="143">
        <v>13.7</v>
      </c>
      <c r="F22" s="144">
        <v>217</v>
      </c>
      <c r="G22" s="145">
        <v>0.64510000000000001</v>
      </c>
      <c r="H22" s="146">
        <v>0</v>
      </c>
    </row>
    <row r="23" spans="1:8">
      <c r="A23" s="140" t="s">
        <v>400</v>
      </c>
      <c r="B23" s="140" t="s">
        <v>620</v>
      </c>
      <c r="C23" s="141">
        <v>64109994</v>
      </c>
      <c r="D23" s="142">
        <v>528.71500000000003</v>
      </c>
      <c r="E23" s="143">
        <v>13.3</v>
      </c>
      <c r="F23" s="144">
        <v>215</v>
      </c>
      <c r="G23" s="145">
        <v>0.67679999999999996</v>
      </c>
      <c r="H23" s="146">
        <v>0</v>
      </c>
    </row>
    <row r="24" spans="1:8">
      <c r="A24" s="140" t="s">
        <v>617</v>
      </c>
      <c r="B24" s="140" t="s">
        <v>618</v>
      </c>
      <c r="C24" s="141">
        <v>64651482</v>
      </c>
      <c r="D24" s="142">
        <v>826.24199999999996</v>
      </c>
      <c r="E24" s="143">
        <v>20.5</v>
      </c>
      <c r="F24" s="144">
        <v>459</v>
      </c>
      <c r="G24" s="145">
        <v>0.82350000000000001</v>
      </c>
      <c r="H24" s="146">
        <v>0</v>
      </c>
    </row>
    <row r="25" spans="1:8">
      <c r="A25" s="140" t="s">
        <v>492</v>
      </c>
      <c r="B25" s="140" t="s">
        <v>491</v>
      </c>
      <c r="C25" s="141">
        <v>68188967</v>
      </c>
      <c r="D25" s="142">
        <v>563.85400000000004</v>
      </c>
      <c r="E25" s="143">
        <v>10</v>
      </c>
      <c r="F25" s="144">
        <v>190</v>
      </c>
      <c r="G25" s="145">
        <v>0.52010000000000001</v>
      </c>
      <c r="H25" s="146">
        <v>0</v>
      </c>
    </row>
    <row r="26" spans="1:8">
      <c r="A26" s="140" t="s">
        <v>544</v>
      </c>
      <c r="B26" s="140" t="s">
        <v>618</v>
      </c>
      <c r="C26" s="141">
        <v>68672943</v>
      </c>
      <c r="D26" s="142">
        <v>687.04300000000001</v>
      </c>
      <c r="E26" s="143">
        <v>10.9</v>
      </c>
      <c r="F26" s="144">
        <v>419</v>
      </c>
      <c r="G26" s="145">
        <v>0.75619999999999998</v>
      </c>
      <c r="H26" s="146">
        <v>0</v>
      </c>
    </row>
    <row r="27" spans="1:8">
      <c r="A27" s="140" t="s">
        <v>488</v>
      </c>
      <c r="B27" s="140" t="s">
        <v>489</v>
      </c>
      <c r="C27" s="141">
        <v>71371236</v>
      </c>
      <c r="D27" s="142">
        <v>569.73400000000004</v>
      </c>
      <c r="E27" s="143">
        <v>13.2</v>
      </c>
      <c r="F27" s="144">
        <v>308</v>
      </c>
      <c r="G27" s="145">
        <v>0.38969999999999999</v>
      </c>
      <c r="H27" s="146">
        <v>0</v>
      </c>
    </row>
    <row r="28" spans="1:8">
      <c r="A28" s="140" t="s">
        <v>520</v>
      </c>
      <c r="B28" s="140" t="s">
        <v>517</v>
      </c>
      <c r="C28" s="141">
        <v>72877799</v>
      </c>
      <c r="D28" s="142">
        <v>829.38699999999994</v>
      </c>
      <c r="E28" s="143">
        <v>18.3</v>
      </c>
      <c r="F28" s="144">
        <v>406</v>
      </c>
      <c r="G28" s="145">
        <v>0.77490000000000003</v>
      </c>
      <c r="H28" s="146">
        <v>0</v>
      </c>
    </row>
    <row r="29" spans="1:8">
      <c r="A29" s="140" t="s">
        <v>558</v>
      </c>
      <c r="B29" s="140" t="s">
        <v>559</v>
      </c>
      <c r="C29" s="141">
        <v>75592886</v>
      </c>
      <c r="D29" s="142">
        <v>864.01800000000003</v>
      </c>
      <c r="E29" s="143">
        <v>12.5</v>
      </c>
      <c r="F29" s="144">
        <v>437</v>
      </c>
      <c r="G29" s="145">
        <v>0.74450000000000005</v>
      </c>
      <c r="H29" s="146">
        <v>0</v>
      </c>
    </row>
    <row r="30" spans="1:8">
      <c r="A30" s="140" t="s">
        <v>421</v>
      </c>
      <c r="B30" s="140" t="s">
        <v>422</v>
      </c>
      <c r="C30" s="141">
        <v>75665666</v>
      </c>
      <c r="D30" s="142">
        <v>878.09199999999998</v>
      </c>
      <c r="E30" s="143">
        <v>14.5</v>
      </c>
      <c r="F30" s="144">
        <v>465</v>
      </c>
      <c r="G30" s="145">
        <v>0.72070000000000001</v>
      </c>
      <c r="H30" s="146">
        <v>0</v>
      </c>
    </row>
    <row r="31" spans="1:8">
      <c r="A31" s="140" t="s">
        <v>576</v>
      </c>
      <c r="B31" s="140" t="s">
        <v>577</v>
      </c>
      <c r="C31" s="141">
        <v>75687403</v>
      </c>
      <c r="D31" s="142">
        <v>691.12800000000004</v>
      </c>
      <c r="E31" s="143">
        <v>15.4</v>
      </c>
      <c r="F31" s="144">
        <v>368</v>
      </c>
      <c r="G31" s="145">
        <v>0.68940000000000001</v>
      </c>
      <c r="H31" s="146">
        <v>0</v>
      </c>
    </row>
    <row r="32" spans="1:8">
      <c r="A32" s="140" t="s">
        <v>300</v>
      </c>
      <c r="B32" s="140" t="s">
        <v>301</v>
      </c>
      <c r="C32" s="141">
        <v>77531155</v>
      </c>
      <c r="D32" s="142">
        <v>613.072</v>
      </c>
      <c r="E32" s="143">
        <v>16.399999999999999</v>
      </c>
      <c r="F32" s="144">
        <v>270</v>
      </c>
      <c r="G32" s="145">
        <v>0.70179999999999998</v>
      </c>
      <c r="H32" s="146">
        <v>0</v>
      </c>
    </row>
    <row r="33" spans="1:8">
      <c r="A33" s="140" t="s">
        <v>616</v>
      </c>
      <c r="B33" s="140" t="s">
        <v>611</v>
      </c>
      <c r="C33" s="141">
        <v>78759484</v>
      </c>
      <c r="D33" s="142">
        <v>936.49099999999999</v>
      </c>
      <c r="E33" s="143">
        <v>35.799999999999997</v>
      </c>
      <c r="F33" s="144">
        <v>736</v>
      </c>
      <c r="G33" s="145">
        <v>0.83399999999999996</v>
      </c>
      <c r="H33" s="146">
        <v>0</v>
      </c>
    </row>
    <row r="34" spans="1:8">
      <c r="A34" s="140" t="s">
        <v>581</v>
      </c>
      <c r="B34" s="140" t="s">
        <v>555</v>
      </c>
      <c r="C34" s="141">
        <v>78785756</v>
      </c>
      <c r="D34" s="142">
        <v>684.32299999999998</v>
      </c>
      <c r="E34" s="143">
        <v>18</v>
      </c>
      <c r="F34" s="144">
        <v>302</v>
      </c>
      <c r="G34" s="145">
        <v>0.57689999999999997</v>
      </c>
      <c r="H34" s="146">
        <v>0</v>
      </c>
    </row>
    <row r="35" spans="1:8">
      <c r="A35" s="140" t="s">
        <v>199</v>
      </c>
      <c r="B35" s="140" t="s">
        <v>627</v>
      </c>
      <c r="C35" s="141">
        <v>81041147</v>
      </c>
      <c r="D35" s="142">
        <v>846.91800000000001</v>
      </c>
      <c r="E35" s="143">
        <v>14.8</v>
      </c>
      <c r="F35" s="144">
        <v>334</v>
      </c>
      <c r="G35" s="145">
        <v>0.69779999999999998</v>
      </c>
      <c r="H35" s="146">
        <v>0</v>
      </c>
    </row>
    <row r="36" spans="1:8">
      <c r="A36" s="140" t="s">
        <v>163</v>
      </c>
      <c r="B36" s="140" t="s">
        <v>539</v>
      </c>
      <c r="C36" s="141">
        <v>83475110</v>
      </c>
      <c r="D36" s="142">
        <v>766.48900000000003</v>
      </c>
      <c r="E36" s="143">
        <v>13</v>
      </c>
      <c r="F36" s="144">
        <v>308</v>
      </c>
      <c r="G36" s="145">
        <v>0.66720000000000002</v>
      </c>
      <c r="H36" s="146">
        <v>0</v>
      </c>
    </row>
    <row r="37" spans="1:8">
      <c r="A37" s="140" t="s">
        <v>571</v>
      </c>
      <c r="B37" s="140" t="s">
        <v>524</v>
      </c>
      <c r="C37" s="141">
        <v>85834926</v>
      </c>
      <c r="D37" s="142">
        <v>633.09400000000005</v>
      </c>
      <c r="E37" s="143">
        <v>21.2</v>
      </c>
      <c r="F37" s="144">
        <v>339</v>
      </c>
      <c r="G37" s="145">
        <v>0.72170000000000001</v>
      </c>
      <c r="H37" s="146">
        <v>0</v>
      </c>
    </row>
    <row r="38" spans="1:8">
      <c r="A38" s="140" t="s">
        <v>508</v>
      </c>
      <c r="B38" s="140" t="s">
        <v>509</v>
      </c>
      <c r="C38" s="141">
        <v>86815806</v>
      </c>
      <c r="D38" s="142">
        <v>1223.6849999999999</v>
      </c>
      <c r="E38" s="143">
        <v>13.7</v>
      </c>
      <c r="F38" s="144">
        <v>674</v>
      </c>
      <c r="G38" s="145">
        <v>0.80089999999999995</v>
      </c>
      <c r="H38" s="146">
        <v>0</v>
      </c>
    </row>
    <row r="39" spans="1:8">
      <c r="A39" s="140" t="s">
        <v>249</v>
      </c>
      <c r="B39" s="140" t="s">
        <v>540</v>
      </c>
      <c r="C39" s="141">
        <v>88698691</v>
      </c>
      <c r="D39" s="142">
        <v>825.33199999999999</v>
      </c>
      <c r="E39" s="143">
        <v>12.6</v>
      </c>
      <c r="F39" s="144">
        <v>263</v>
      </c>
      <c r="G39" s="145">
        <v>0.67300000000000004</v>
      </c>
      <c r="H39" s="146">
        <v>0</v>
      </c>
    </row>
    <row r="40" spans="1:8">
      <c r="A40" s="140" t="s">
        <v>536</v>
      </c>
      <c r="B40" s="140" t="s">
        <v>623</v>
      </c>
      <c r="C40" s="141">
        <v>89050243</v>
      </c>
      <c r="D40" s="142">
        <v>925.60900000000004</v>
      </c>
      <c r="E40" s="143">
        <v>15.7</v>
      </c>
      <c r="F40" s="144">
        <v>427</v>
      </c>
      <c r="G40" s="145">
        <v>0.76490000000000002</v>
      </c>
      <c r="H40" s="146">
        <v>0</v>
      </c>
    </row>
    <row r="41" spans="1:8">
      <c r="A41" s="140" t="s">
        <v>499</v>
      </c>
      <c r="B41" s="140" t="s">
        <v>497</v>
      </c>
      <c r="C41" s="141">
        <v>90106498</v>
      </c>
      <c r="D41" s="142">
        <v>880.08799999999997</v>
      </c>
      <c r="E41" s="143">
        <v>11.2</v>
      </c>
      <c r="F41" s="144">
        <v>355</v>
      </c>
      <c r="G41" s="145">
        <v>0.64829999999999999</v>
      </c>
      <c r="H41" s="146">
        <v>0</v>
      </c>
    </row>
    <row r="42" spans="1:8">
      <c r="A42" s="140" t="s">
        <v>423</v>
      </c>
      <c r="B42" s="140" t="s">
        <v>424</v>
      </c>
      <c r="C42" s="141">
        <v>90985730</v>
      </c>
      <c r="D42" s="142">
        <v>1115.616</v>
      </c>
      <c r="E42" s="143">
        <v>12.1</v>
      </c>
      <c r="F42" s="144">
        <v>662</v>
      </c>
      <c r="G42" s="145">
        <v>0.71830000000000005</v>
      </c>
      <c r="H42" s="146">
        <v>0</v>
      </c>
    </row>
    <row r="43" spans="1:8">
      <c r="A43" s="140" t="s">
        <v>592</v>
      </c>
      <c r="B43" s="140" t="s">
        <v>623</v>
      </c>
      <c r="C43" s="141">
        <v>95200342</v>
      </c>
      <c r="D43" s="142">
        <v>930.62599999999998</v>
      </c>
      <c r="E43" s="143">
        <v>17.3</v>
      </c>
      <c r="F43" s="144">
        <v>413</v>
      </c>
      <c r="G43" s="145">
        <v>0.71960000000000002</v>
      </c>
      <c r="H43" s="146">
        <v>0</v>
      </c>
    </row>
    <row r="44" spans="1:8">
      <c r="A44" s="140" t="s">
        <v>624</v>
      </c>
      <c r="B44" s="140" t="s">
        <v>625</v>
      </c>
      <c r="C44" s="141">
        <v>95332726</v>
      </c>
      <c r="D44" s="142">
        <v>1206.5650000000001</v>
      </c>
      <c r="E44" s="143">
        <v>25.4</v>
      </c>
      <c r="F44" s="144">
        <v>813</v>
      </c>
      <c r="G44" s="145">
        <v>0.81610000000000005</v>
      </c>
      <c r="H44" s="146">
        <v>0</v>
      </c>
    </row>
    <row r="45" spans="1:8">
      <c r="A45" s="140" t="s">
        <v>550</v>
      </c>
      <c r="B45" s="140" t="s">
        <v>618</v>
      </c>
      <c r="C45" s="141">
        <v>95759744</v>
      </c>
      <c r="D45" s="142">
        <v>923.97199999999998</v>
      </c>
      <c r="E45" s="143">
        <v>14.8</v>
      </c>
      <c r="F45" s="144">
        <v>436</v>
      </c>
      <c r="G45" s="145">
        <v>0.74770000000000003</v>
      </c>
      <c r="H45" s="146">
        <v>0</v>
      </c>
    </row>
    <row r="46" spans="1:8">
      <c r="A46" s="140" t="s">
        <v>548</v>
      </c>
      <c r="B46" s="140" t="s">
        <v>549</v>
      </c>
      <c r="C46" s="141">
        <v>96191204</v>
      </c>
      <c r="D46" s="142">
        <v>985.81899999999996</v>
      </c>
      <c r="E46" s="143">
        <v>21.2</v>
      </c>
      <c r="F46" s="144">
        <v>634</v>
      </c>
      <c r="G46" s="145">
        <v>0.75870000000000004</v>
      </c>
      <c r="H46" s="146">
        <v>0</v>
      </c>
    </row>
    <row r="47" spans="1:8">
      <c r="A47" s="140" t="s">
        <v>327</v>
      </c>
      <c r="B47" s="140" t="s">
        <v>567</v>
      </c>
      <c r="C47" s="141">
        <v>96260139</v>
      </c>
      <c r="D47" s="142">
        <v>620.85400000000004</v>
      </c>
      <c r="E47" s="143">
        <v>15.5</v>
      </c>
      <c r="F47" s="144">
        <v>280</v>
      </c>
      <c r="G47" s="145">
        <v>0.63629999999999998</v>
      </c>
      <c r="H47" s="146">
        <v>0</v>
      </c>
    </row>
    <row r="48" spans="1:8">
      <c r="A48" s="140" t="s">
        <v>545</v>
      </c>
      <c r="B48" s="140" t="s">
        <v>546</v>
      </c>
      <c r="C48" s="141">
        <v>96757009</v>
      </c>
      <c r="D48" s="142">
        <v>1026.4010000000001</v>
      </c>
      <c r="E48" s="143">
        <v>16.7</v>
      </c>
      <c r="F48" s="144">
        <v>586</v>
      </c>
      <c r="G48" s="145">
        <v>0.76359999999999995</v>
      </c>
      <c r="H48" s="146">
        <v>0</v>
      </c>
    </row>
    <row r="49" spans="1:8">
      <c r="A49" s="140" t="s">
        <v>315</v>
      </c>
      <c r="B49" s="140" t="s">
        <v>422</v>
      </c>
      <c r="C49" s="141">
        <v>97018454</v>
      </c>
      <c r="D49" s="142">
        <v>799.63900000000001</v>
      </c>
      <c r="E49" s="143">
        <v>13.1</v>
      </c>
      <c r="F49" s="144">
        <v>435</v>
      </c>
      <c r="G49" s="145">
        <v>0.5101</v>
      </c>
      <c r="H49" s="146">
        <v>0</v>
      </c>
    </row>
    <row r="50" spans="1:8">
      <c r="A50" s="140" t="s">
        <v>560</v>
      </c>
      <c r="B50" s="140" t="s">
        <v>517</v>
      </c>
      <c r="C50" s="141">
        <v>97158851</v>
      </c>
      <c r="D50" s="142">
        <v>952.80700000000002</v>
      </c>
      <c r="E50" s="143">
        <v>16.399999999999999</v>
      </c>
      <c r="F50" s="144">
        <v>428</v>
      </c>
      <c r="G50" s="145">
        <v>0.7429</v>
      </c>
      <c r="H50" s="146">
        <v>0</v>
      </c>
    </row>
    <row r="51" spans="1:8">
      <c r="A51" s="140" t="s">
        <v>263</v>
      </c>
      <c r="B51" s="140" t="s">
        <v>259</v>
      </c>
      <c r="C51" s="141">
        <v>97359066</v>
      </c>
      <c r="D51" s="142">
        <v>765.96900000000005</v>
      </c>
      <c r="E51" s="143">
        <v>15.4</v>
      </c>
      <c r="F51" s="144">
        <v>265</v>
      </c>
      <c r="G51" s="145">
        <v>0.58079999999999998</v>
      </c>
      <c r="H51" s="146">
        <v>0</v>
      </c>
    </row>
    <row r="52" spans="1:8">
      <c r="A52" s="140" t="s">
        <v>512</v>
      </c>
      <c r="B52" s="140" t="s">
        <v>509</v>
      </c>
      <c r="C52" s="141">
        <v>97983632</v>
      </c>
      <c r="D52" s="142">
        <v>1212.2270000000001</v>
      </c>
      <c r="E52" s="143">
        <v>22.4</v>
      </c>
      <c r="F52" s="144">
        <v>668</v>
      </c>
      <c r="G52" s="145">
        <v>0.7964</v>
      </c>
      <c r="H52" s="146">
        <v>0</v>
      </c>
    </row>
    <row r="53" spans="1:8">
      <c r="A53" s="140" t="s">
        <v>332</v>
      </c>
      <c r="B53" s="140" t="s">
        <v>569</v>
      </c>
      <c r="C53" s="141">
        <v>98844089</v>
      </c>
      <c r="D53" s="142">
        <v>822.19100000000003</v>
      </c>
      <c r="E53" s="143">
        <v>24.1</v>
      </c>
      <c r="F53" s="144">
        <v>314</v>
      </c>
      <c r="G53" s="145">
        <v>0.68440000000000001</v>
      </c>
      <c r="H53" s="146">
        <v>0</v>
      </c>
    </row>
    <row r="54" spans="1:8">
      <c r="A54" s="140" t="s">
        <v>417</v>
      </c>
      <c r="B54" s="140" t="s">
        <v>418</v>
      </c>
      <c r="C54" s="141">
        <v>99377936</v>
      </c>
      <c r="D54" s="142">
        <v>1037.761</v>
      </c>
      <c r="E54" s="143">
        <v>14.2</v>
      </c>
      <c r="F54" s="144">
        <v>445</v>
      </c>
      <c r="G54" s="145">
        <v>0.72660000000000002</v>
      </c>
      <c r="H54" s="146">
        <v>0</v>
      </c>
    </row>
    <row r="55" spans="1:8">
      <c r="A55" s="140" t="s">
        <v>557</v>
      </c>
      <c r="B55" s="140" t="s">
        <v>618</v>
      </c>
      <c r="C55" s="141">
        <v>99827407</v>
      </c>
      <c r="D55" s="142">
        <v>918.96900000000005</v>
      </c>
      <c r="E55" s="143">
        <v>13.8</v>
      </c>
      <c r="F55" s="144">
        <v>508</v>
      </c>
      <c r="G55" s="145">
        <v>0.75119999999999998</v>
      </c>
      <c r="H55" s="146">
        <v>0</v>
      </c>
    </row>
    <row r="56" spans="1:8">
      <c r="A56" s="140" t="s">
        <v>597</v>
      </c>
      <c r="B56" s="140" t="s">
        <v>515</v>
      </c>
      <c r="C56" s="141">
        <v>100168839</v>
      </c>
      <c r="D56" s="142">
        <v>961.745</v>
      </c>
      <c r="E56" s="143">
        <v>13.9</v>
      </c>
      <c r="F56" s="144">
        <v>498</v>
      </c>
      <c r="G56" s="145">
        <v>0.74</v>
      </c>
      <c r="H56" s="146">
        <v>0</v>
      </c>
    </row>
    <row r="57" spans="1:8">
      <c r="A57" s="140" t="s">
        <v>313</v>
      </c>
      <c r="B57" s="140" t="s">
        <v>422</v>
      </c>
      <c r="C57" s="141">
        <v>100397312</v>
      </c>
      <c r="D57" s="142">
        <v>1053.809</v>
      </c>
      <c r="E57" s="143">
        <v>14</v>
      </c>
      <c r="F57" s="144">
        <v>465</v>
      </c>
      <c r="G57" s="145">
        <v>0.67059999999999997</v>
      </c>
      <c r="H57" s="146">
        <v>0</v>
      </c>
    </row>
    <row r="58" spans="1:8">
      <c r="A58" s="140" t="s">
        <v>141</v>
      </c>
      <c r="B58" s="140" t="s">
        <v>596</v>
      </c>
      <c r="C58" s="141">
        <v>100507848</v>
      </c>
      <c r="D58" s="142">
        <v>932.53800000000001</v>
      </c>
      <c r="E58" s="143">
        <v>10.3</v>
      </c>
      <c r="F58" s="144">
        <v>424</v>
      </c>
      <c r="G58" s="145">
        <v>0.69140000000000001</v>
      </c>
      <c r="H58" s="146">
        <v>0</v>
      </c>
    </row>
    <row r="59" spans="1:8">
      <c r="A59" s="140" t="s">
        <v>395</v>
      </c>
      <c r="B59" s="140" t="s">
        <v>225</v>
      </c>
      <c r="C59" s="141">
        <v>100651969</v>
      </c>
      <c r="D59" s="142">
        <v>859.82</v>
      </c>
      <c r="E59" s="143">
        <v>15</v>
      </c>
      <c r="F59" s="144">
        <v>389</v>
      </c>
      <c r="G59" s="145">
        <v>0.64349999999999996</v>
      </c>
      <c r="H59" s="146">
        <v>0</v>
      </c>
    </row>
    <row r="60" spans="1:8">
      <c r="A60" s="140" t="s">
        <v>341</v>
      </c>
      <c r="B60" s="140" t="s">
        <v>506</v>
      </c>
      <c r="C60" s="141">
        <v>100713614</v>
      </c>
      <c r="D60" s="142">
        <v>801.88</v>
      </c>
      <c r="E60" s="143">
        <v>13.5</v>
      </c>
      <c r="F60" s="144">
        <v>271</v>
      </c>
      <c r="G60" s="145">
        <v>0.68159999999999998</v>
      </c>
      <c r="H60" s="146">
        <v>0</v>
      </c>
    </row>
    <row r="61" spans="1:8">
      <c r="A61" s="140" t="s">
        <v>139</v>
      </c>
      <c r="B61" s="140" t="s">
        <v>596</v>
      </c>
      <c r="C61" s="141">
        <v>101978715</v>
      </c>
      <c r="D61" s="142">
        <v>883.25400000000002</v>
      </c>
      <c r="E61" s="143">
        <v>10.7</v>
      </c>
      <c r="F61" s="144">
        <v>307</v>
      </c>
      <c r="G61" s="145">
        <v>0.66049999999999998</v>
      </c>
      <c r="H61" s="146">
        <v>0</v>
      </c>
    </row>
    <row r="62" spans="1:8">
      <c r="A62" s="140" t="s">
        <v>368</v>
      </c>
      <c r="B62" s="140" t="s">
        <v>418</v>
      </c>
      <c r="C62" s="141">
        <v>102925784</v>
      </c>
      <c r="D62" s="142">
        <v>823.21100000000001</v>
      </c>
      <c r="E62" s="143">
        <v>13.9</v>
      </c>
      <c r="F62" s="144">
        <v>346</v>
      </c>
      <c r="G62" s="145">
        <v>0.64739999999999998</v>
      </c>
      <c r="H62" s="146">
        <v>0</v>
      </c>
    </row>
    <row r="63" spans="1:8">
      <c r="A63" s="140" t="s">
        <v>415</v>
      </c>
      <c r="B63" s="140" t="s">
        <v>524</v>
      </c>
      <c r="C63" s="141">
        <v>104688143</v>
      </c>
      <c r="D63" s="142">
        <v>859.45</v>
      </c>
      <c r="E63" s="143">
        <v>19.899999999999999</v>
      </c>
      <c r="F63" s="144">
        <v>386</v>
      </c>
      <c r="G63" s="145">
        <v>0.71240000000000003</v>
      </c>
      <c r="H63" s="146">
        <v>0</v>
      </c>
    </row>
    <row r="64" spans="1:8">
      <c r="A64" s="140" t="s">
        <v>599</v>
      </c>
      <c r="B64" s="140" t="s">
        <v>546</v>
      </c>
      <c r="C64" s="141">
        <v>104998738</v>
      </c>
      <c r="D64" s="142">
        <v>913.08199999999999</v>
      </c>
      <c r="E64" s="143">
        <v>18.600000000000001</v>
      </c>
      <c r="F64" s="144">
        <v>481</v>
      </c>
      <c r="G64" s="145">
        <v>0.74070000000000003</v>
      </c>
      <c r="H64" s="146">
        <v>0</v>
      </c>
    </row>
    <row r="65" spans="1:8">
      <c r="A65" s="140" t="s">
        <v>116</v>
      </c>
      <c r="B65" s="140" t="s">
        <v>117</v>
      </c>
      <c r="C65" s="141">
        <v>105162638</v>
      </c>
      <c r="D65" s="142">
        <v>826.95100000000002</v>
      </c>
      <c r="E65" s="143">
        <v>16.899999999999999</v>
      </c>
      <c r="F65" s="144">
        <v>201</v>
      </c>
      <c r="G65" s="145">
        <v>0.60060000000000002</v>
      </c>
      <c r="H65" s="146">
        <v>0</v>
      </c>
    </row>
    <row r="66" spans="1:8">
      <c r="A66" s="140" t="s">
        <v>528</v>
      </c>
      <c r="B66" s="140" t="s">
        <v>506</v>
      </c>
      <c r="C66" s="141">
        <v>105255431</v>
      </c>
      <c r="D66" s="142">
        <v>1236.326</v>
      </c>
      <c r="E66" s="143">
        <v>21.5</v>
      </c>
      <c r="F66" s="144">
        <v>979</v>
      </c>
      <c r="G66" s="145">
        <v>0.77270000000000005</v>
      </c>
      <c r="H66" s="146">
        <v>0</v>
      </c>
    </row>
    <row r="67" spans="1:8">
      <c r="A67" s="140" t="s">
        <v>252</v>
      </c>
      <c r="B67" s="140" t="s">
        <v>540</v>
      </c>
      <c r="C67" s="141">
        <v>105294019</v>
      </c>
      <c r="D67" s="142">
        <v>609.798</v>
      </c>
      <c r="E67" s="143">
        <v>9.1</v>
      </c>
      <c r="F67" s="144">
        <v>212</v>
      </c>
      <c r="G67" s="145">
        <v>0.53059999999999996</v>
      </c>
      <c r="H67" s="146">
        <v>0</v>
      </c>
    </row>
    <row r="68" spans="1:8">
      <c r="A68" s="140" t="s">
        <v>460</v>
      </c>
      <c r="B68" s="140" t="s">
        <v>611</v>
      </c>
      <c r="C68" s="141">
        <v>106502783</v>
      </c>
      <c r="D68" s="142">
        <v>702.73299999999995</v>
      </c>
      <c r="E68" s="143">
        <v>28.9</v>
      </c>
      <c r="F68" s="144">
        <v>391</v>
      </c>
      <c r="G68" s="145">
        <v>0.58520000000000005</v>
      </c>
      <c r="H68" s="146">
        <v>0</v>
      </c>
    </row>
    <row r="69" spans="1:8">
      <c r="A69" s="140" t="s">
        <v>496</v>
      </c>
      <c r="B69" s="140" t="s">
        <v>497</v>
      </c>
      <c r="C69" s="141">
        <v>106845270</v>
      </c>
      <c r="D69" s="142">
        <v>968.43</v>
      </c>
      <c r="E69" s="143">
        <v>13.5</v>
      </c>
      <c r="F69" s="144">
        <v>399</v>
      </c>
      <c r="G69" s="145">
        <v>0.60460000000000003</v>
      </c>
      <c r="H69" s="146">
        <v>0</v>
      </c>
    </row>
    <row r="70" spans="1:8">
      <c r="A70" s="140" t="s">
        <v>143</v>
      </c>
      <c r="B70" s="140" t="s">
        <v>596</v>
      </c>
      <c r="C70" s="141">
        <v>106987317</v>
      </c>
      <c r="D70" s="142">
        <v>806.00900000000001</v>
      </c>
      <c r="E70" s="143">
        <v>8.1</v>
      </c>
      <c r="F70" s="144">
        <v>274</v>
      </c>
      <c r="G70" s="145">
        <v>0.31840000000000002</v>
      </c>
      <c r="H70" s="146">
        <v>0</v>
      </c>
    </row>
    <row r="71" spans="1:8">
      <c r="A71" s="140" t="s">
        <v>510</v>
      </c>
      <c r="B71" s="140" t="s">
        <v>511</v>
      </c>
      <c r="C71" s="141">
        <v>107202794</v>
      </c>
      <c r="D71" s="142">
        <v>1408.595</v>
      </c>
      <c r="E71" s="143">
        <v>26.5</v>
      </c>
      <c r="F71" s="144">
        <v>1032</v>
      </c>
      <c r="G71" s="145">
        <v>0.77070000000000005</v>
      </c>
      <c r="H71" s="146">
        <v>0</v>
      </c>
    </row>
    <row r="72" spans="1:8">
      <c r="A72" s="140" t="s">
        <v>166</v>
      </c>
      <c r="B72" s="140" t="s">
        <v>546</v>
      </c>
      <c r="C72" s="141">
        <v>107405775</v>
      </c>
      <c r="D72" s="142">
        <v>889.03899999999999</v>
      </c>
      <c r="E72" s="143">
        <v>25.1</v>
      </c>
      <c r="F72" s="144">
        <v>379</v>
      </c>
      <c r="G72" s="145">
        <v>0.68940000000000001</v>
      </c>
      <c r="H72" s="146">
        <v>0</v>
      </c>
    </row>
    <row r="73" spans="1:8">
      <c r="A73" s="140" t="s">
        <v>537</v>
      </c>
      <c r="B73" s="140" t="s">
        <v>625</v>
      </c>
      <c r="C73" s="141">
        <v>107623866</v>
      </c>
      <c r="D73" s="142">
        <v>1135.3920000000001</v>
      </c>
      <c r="E73" s="143">
        <v>21.3</v>
      </c>
      <c r="F73" s="144">
        <v>675</v>
      </c>
      <c r="G73" s="145">
        <v>0.77229999999999999</v>
      </c>
      <c r="H73" s="146">
        <v>0</v>
      </c>
    </row>
    <row r="74" spans="1:8">
      <c r="A74" s="140" t="s">
        <v>433</v>
      </c>
      <c r="B74" s="140" t="s">
        <v>506</v>
      </c>
      <c r="C74" s="141">
        <v>107845256</v>
      </c>
      <c r="D74" s="142">
        <v>929.32500000000005</v>
      </c>
      <c r="E74" s="143">
        <v>20</v>
      </c>
      <c r="F74" s="144">
        <v>530</v>
      </c>
      <c r="G74" s="145">
        <v>0.7167</v>
      </c>
      <c r="H74" s="146">
        <v>0</v>
      </c>
    </row>
    <row r="75" spans="1:8">
      <c r="A75" s="140" t="s">
        <v>124</v>
      </c>
      <c r="B75" s="140" t="s">
        <v>441</v>
      </c>
      <c r="C75" s="141">
        <v>108581705</v>
      </c>
      <c r="D75" s="142">
        <v>869.04700000000003</v>
      </c>
      <c r="E75" s="143">
        <v>15.4</v>
      </c>
      <c r="F75" s="144">
        <v>355</v>
      </c>
      <c r="G75" s="145">
        <v>0.60619999999999996</v>
      </c>
      <c r="H75" s="146">
        <v>0</v>
      </c>
    </row>
    <row r="76" spans="1:8">
      <c r="A76" s="140" t="s">
        <v>258</v>
      </c>
      <c r="B76" s="140" t="s">
        <v>259</v>
      </c>
      <c r="C76" s="141">
        <v>109459840</v>
      </c>
      <c r="D76" s="142">
        <v>751.04899999999998</v>
      </c>
      <c r="E76" s="143">
        <v>14.8</v>
      </c>
      <c r="F76" s="144">
        <v>218</v>
      </c>
      <c r="G76" s="145">
        <v>0.54679999999999995</v>
      </c>
      <c r="H76" s="146">
        <v>0</v>
      </c>
    </row>
    <row r="77" spans="1:8">
      <c r="A77" s="140" t="s">
        <v>552</v>
      </c>
      <c r="B77" s="140" t="s">
        <v>517</v>
      </c>
      <c r="C77" s="141">
        <v>110253961</v>
      </c>
      <c r="D77" s="142">
        <v>1117.94</v>
      </c>
      <c r="E77" s="143">
        <v>15.9</v>
      </c>
      <c r="F77" s="144">
        <v>521</v>
      </c>
      <c r="G77" s="145">
        <v>0.75960000000000005</v>
      </c>
      <c r="H77" s="146">
        <v>0</v>
      </c>
    </row>
    <row r="78" spans="1:8">
      <c r="A78" s="140" t="s">
        <v>345</v>
      </c>
      <c r="B78" s="140" t="s">
        <v>424</v>
      </c>
      <c r="C78" s="141">
        <v>111826617</v>
      </c>
      <c r="D78" s="142">
        <v>1072.5329999999999</v>
      </c>
      <c r="E78" s="143">
        <v>10.4</v>
      </c>
      <c r="F78" s="144">
        <v>442</v>
      </c>
      <c r="G78" s="145">
        <v>0.7</v>
      </c>
      <c r="H78" s="146">
        <v>0</v>
      </c>
    </row>
    <row r="79" spans="1:8">
      <c r="A79" s="140" t="s">
        <v>132</v>
      </c>
      <c r="B79" s="140" t="s">
        <v>625</v>
      </c>
      <c r="C79" s="141">
        <v>112936259</v>
      </c>
      <c r="D79" s="142">
        <v>905.31399999999996</v>
      </c>
      <c r="E79" s="143">
        <v>15.2</v>
      </c>
      <c r="F79" s="144">
        <v>311</v>
      </c>
      <c r="G79" s="145">
        <v>0.62409999999999999</v>
      </c>
      <c r="H79" s="146">
        <v>0</v>
      </c>
    </row>
    <row r="80" spans="1:8">
      <c r="A80" s="140" t="s">
        <v>328</v>
      </c>
      <c r="B80" s="140" t="s">
        <v>524</v>
      </c>
      <c r="C80" s="141">
        <v>113509338</v>
      </c>
      <c r="D80" s="142">
        <v>849.09299999999996</v>
      </c>
      <c r="E80" s="143">
        <v>17.7</v>
      </c>
      <c r="F80" s="144">
        <v>333</v>
      </c>
      <c r="G80" s="145">
        <v>0.35560000000000003</v>
      </c>
      <c r="H80" s="146">
        <v>0</v>
      </c>
    </row>
    <row r="81" spans="1:8">
      <c r="A81" s="140" t="s">
        <v>251</v>
      </c>
      <c r="B81" s="140" t="s">
        <v>540</v>
      </c>
      <c r="C81" s="141">
        <v>115660784</v>
      </c>
      <c r="D81" s="142">
        <v>976.74900000000002</v>
      </c>
      <c r="E81" s="143">
        <v>14.3</v>
      </c>
      <c r="F81" s="144">
        <v>345</v>
      </c>
      <c r="G81" s="145">
        <v>0.67689999999999995</v>
      </c>
      <c r="H81" s="146">
        <v>0</v>
      </c>
    </row>
    <row r="82" spans="1:8">
      <c r="A82" s="140" t="s">
        <v>523</v>
      </c>
      <c r="B82" s="140" t="s">
        <v>524</v>
      </c>
      <c r="C82" s="141">
        <v>116096518</v>
      </c>
      <c r="D82" s="142">
        <v>1134.5630000000001</v>
      </c>
      <c r="E82" s="143">
        <v>21.1</v>
      </c>
      <c r="F82" s="144">
        <v>515</v>
      </c>
      <c r="G82" s="145">
        <v>0.77470000000000006</v>
      </c>
      <c r="H82" s="146">
        <v>0</v>
      </c>
    </row>
    <row r="83" spans="1:8">
      <c r="A83" s="140" t="s">
        <v>538</v>
      </c>
      <c r="B83" s="140" t="s">
        <v>539</v>
      </c>
      <c r="C83" s="141">
        <v>116581584</v>
      </c>
      <c r="D83" s="142">
        <v>1576.5129999999999</v>
      </c>
      <c r="E83" s="143">
        <v>13</v>
      </c>
      <c r="F83" s="144">
        <v>916</v>
      </c>
      <c r="G83" s="145">
        <v>0.75849999999999995</v>
      </c>
      <c r="H83" s="146">
        <v>0</v>
      </c>
    </row>
    <row r="84" spans="1:8">
      <c r="A84" s="140" t="s">
        <v>525</v>
      </c>
      <c r="B84" s="140" t="s">
        <v>623</v>
      </c>
      <c r="C84" s="141">
        <v>116940663</v>
      </c>
      <c r="D84" s="142">
        <v>1232.5609999999999</v>
      </c>
      <c r="E84" s="143">
        <v>18.7</v>
      </c>
      <c r="F84" s="144">
        <v>535</v>
      </c>
      <c r="G84" s="145">
        <v>0.76559999999999995</v>
      </c>
      <c r="H84" s="146">
        <v>0</v>
      </c>
    </row>
    <row r="85" spans="1:8">
      <c r="A85" s="140" t="s">
        <v>553</v>
      </c>
      <c r="B85" s="140" t="s">
        <v>625</v>
      </c>
      <c r="C85" s="141">
        <v>117786461</v>
      </c>
      <c r="D85" s="142">
        <v>1109.8019999999999</v>
      </c>
      <c r="E85" s="143">
        <v>16.899999999999999</v>
      </c>
      <c r="F85" s="144">
        <v>467</v>
      </c>
      <c r="G85" s="145">
        <v>0.74539999999999995</v>
      </c>
      <c r="H85" s="146">
        <v>0</v>
      </c>
    </row>
    <row r="86" spans="1:8">
      <c r="A86" s="140" t="s">
        <v>164</v>
      </c>
      <c r="B86" s="140" t="s">
        <v>539</v>
      </c>
      <c r="C86" s="141">
        <v>118603441</v>
      </c>
      <c r="D86" s="142">
        <v>1242.855</v>
      </c>
      <c r="E86" s="143">
        <v>9.1999999999999993</v>
      </c>
      <c r="F86" s="144">
        <v>558</v>
      </c>
      <c r="G86" s="145">
        <v>0.65800000000000003</v>
      </c>
      <c r="H86" s="146">
        <v>0</v>
      </c>
    </row>
    <row r="87" spans="1:8">
      <c r="A87" s="140" t="s">
        <v>302</v>
      </c>
      <c r="B87" s="140" t="s">
        <v>301</v>
      </c>
      <c r="C87" s="141">
        <v>118667074</v>
      </c>
      <c r="D87" s="142">
        <v>959.14</v>
      </c>
      <c r="E87" s="143">
        <v>18.7</v>
      </c>
      <c r="F87" s="144">
        <v>390</v>
      </c>
      <c r="G87" s="145">
        <v>0.70220000000000005</v>
      </c>
      <c r="H87" s="146">
        <v>0</v>
      </c>
    </row>
    <row r="88" spans="1:8">
      <c r="A88" s="140" t="s">
        <v>311</v>
      </c>
      <c r="B88" s="140" t="s">
        <v>312</v>
      </c>
      <c r="C88" s="141">
        <v>119354094</v>
      </c>
      <c r="D88" s="142">
        <v>694.27599999999995</v>
      </c>
      <c r="E88" s="143">
        <v>10.4</v>
      </c>
      <c r="F88" s="144">
        <v>199</v>
      </c>
      <c r="G88" s="145">
        <v>0.2515</v>
      </c>
      <c r="H88" s="146">
        <v>0</v>
      </c>
    </row>
    <row r="89" spans="1:8">
      <c r="A89" s="140" t="s">
        <v>551</v>
      </c>
      <c r="B89" s="140" t="s">
        <v>517</v>
      </c>
      <c r="C89" s="141">
        <v>120664530</v>
      </c>
      <c r="D89" s="142">
        <v>1171.644</v>
      </c>
      <c r="E89" s="143">
        <v>17.100000000000001</v>
      </c>
      <c r="F89" s="144">
        <v>492</v>
      </c>
      <c r="G89" s="145">
        <v>0.75119999999999998</v>
      </c>
      <c r="H89" s="146">
        <v>0</v>
      </c>
    </row>
    <row r="90" spans="1:8">
      <c r="A90" s="140" t="s">
        <v>369</v>
      </c>
      <c r="B90" s="140" t="s">
        <v>418</v>
      </c>
      <c r="C90" s="141">
        <v>123626718</v>
      </c>
      <c r="D90" s="142">
        <v>1069.1790000000001</v>
      </c>
      <c r="E90" s="143">
        <v>23.6</v>
      </c>
      <c r="F90" s="144">
        <v>474</v>
      </c>
      <c r="G90" s="145">
        <v>0.69869999999999999</v>
      </c>
      <c r="H90" s="146">
        <v>0</v>
      </c>
    </row>
    <row r="91" spans="1:8">
      <c r="A91" s="140" t="s">
        <v>283</v>
      </c>
      <c r="B91" s="140" t="s">
        <v>511</v>
      </c>
      <c r="C91" s="141">
        <v>126507719</v>
      </c>
      <c r="D91" s="142">
        <v>833.16700000000003</v>
      </c>
      <c r="E91" s="143">
        <v>20.100000000000001</v>
      </c>
      <c r="F91" s="144">
        <v>259</v>
      </c>
      <c r="G91" s="145">
        <v>0.58120000000000005</v>
      </c>
      <c r="H91" s="146">
        <v>0</v>
      </c>
    </row>
    <row r="92" spans="1:8">
      <c r="A92" s="140" t="s">
        <v>20</v>
      </c>
      <c r="B92" s="140" t="s">
        <v>567</v>
      </c>
      <c r="C92" s="141">
        <v>126664166</v>
      </c>
      <c r="D92" s="142">
        <v>983.39400000000001</v>
      </c>
      <c r="E92" s="143">
        <v>14.6</v>
      </c>
      <c r="F92" s="144">
        <v>405</v>
      </c>
      <c r="G92" s="145">
        <v>0.6774</v>
      </c>
      <c r="H92" s="146">
        <v>0</v>
      </c>
    </row>
    <row r="93" spans="1:8">
      <c r="A93" s="140" t="s">
        <v>543</v>
      </c>
      <c r="B93" s="140" t="s">
        <v>618</v>
      </c>
      <c r="C93" s="141">
        <v>126881568</v>
      </c>
      <c r="D93" s="142">
        <v>1211.249</v>
      </c>
      <c r="E93" s="143">
        <v>14.2</v>
      </c>
      <c r="F93" s="144">
        <v>488</v>
      </c>
      <c r="G93" s="145">
        <v>0.77090000000000003</v>
      </c>
      <c r="H93" s="146">
        <v>0</v>
      </c>
    </row>
    <row r="94" spans="1:8">
      <c r="A94" s="140" t="s">
        <v>407</v>
      </c>
      <c r="B94" s="140" t="s">
        <v>620</v>
      </c>
      <c r="C94" s="141">
        <v>127315977</v>
      </c>
      <c r="D94" s="142">
        <v>1064.644</v>
      </c>
      <c r="E94" s="143">
        <v>15.5</v>
      </c>
      <c r="F94" s="144">
        <v>307</v>
      </c>
      <c r="G94" s="145">
        <v>0.67090000000000005</v>
      </c>
      <c r="H94" s="146">
        <v>0</v>
      </c>
    </row>
    <row r="95" spans="1:8">
      <c r="A95" s="140" t="s">
        <v>437</v>
      </c>
      <c r="B95" s="140" t="s">
        <v>546</v>
      </c>
      <c r="C95" s="141">
        <v>127721743</v>
      </c>
      <c r="D95" s="142">
        <v>1209.2940000000001</v>
      </c>
      <c r="E95" s="143">
        <v>16.399999999999999</v>
      </c>
      <c r="F95" s="144">
        <v>444</v>
      </c>
      <c r="G95" s="145">
        <v>0.71799999999999997</v>
      </c>
      <c r="H95" s="146">
        <v>0</v>
      </c>
    </row>
    <row r="96" spans="1:8">
      <c r="A96" s="140" t="s">
        <v>563</v>
      </c>
      <c r="B96" s="140" t="s">
        <v>549</v>
      </c>
      <c r="C96" s="141">
        <v>129116177</v>
      </c>
      <c r="D96" s="142">
        <v>1228.797</v>
      </c>
      <c r="E96" s="143">
        <v>19.7</v>
      </c>
      <c r="F96" s="144">
        <v>646</v>
      </c>
      <c r="G96" s="145">
        <v>0.74809999999999999</v>
      </c>
      <c r="H96" s="146">
        <v>0</v>
      </c>
    </row>
    <row r="97" spans="1:8">
      <c r="A97" s="140" t="s">
        <v>507</v>
      </c>
      <c r="B97" s="140" t="s">
        <v>611</v>
      </c>
      <c r="C97" s="141">
        <v>129730402</v>
      </c>
      <c r="D97" s="142">
        <v>1718.8430000000001</v>
      </c>
      <c r="E97" s="143">
        <v>29.6</v>
      </c>
      <c r="F97" s="144">
        <v>1167</v>
      </c>
      <c r="G97" s="145">
        <v>0.79910000000000003</v>
      </c>
      <c r="H97" s="146">
        <v>0</v>
      </c>
    </row>
    <row r="98" spans="1:8">
      <c r="A98" s="140" t="s">
        <v>135</v>
      </c>
      <c r="B98" s="140" t="s">
        <v>625</v>
      </c>
      <c r="C98" s="141">
        <v>129983141</v>
      </c>
      <c r="D98" s="142">
        <v>869.46500000000003</v>
      </c>
      <c r="E98" s="143">
        <v>13.1</v>
      </c>
      <c r="F98" s="144">
        <v>327</v>
      </c>
      <c r="G98" s="145">
        <v>0.57379999999999998</v>
      </c>
      <c r="H98" s="146">
        <v>0</v>
      </c>
    </row>
    <row r="99" spans="1:8">
      <c r="A99" s="140" t="s">
        <v>118</v>
      </c>
      <c r="B99" s="140" t="s">
        <v>117</v>
      </c>
      <c r="C99" s="141">
        <v>131086453</v>
      </c>
      <c r="D99" s="142">
        <v>1181.385</v>
      </c>
      <c r="E99" s="143">
        <v>18.3</v>
      </c>
      <c r="F99" s="144">
        <v>506</v>
      </c>
      <c r="G99" s="145">
        <v>0.64649999999999996</v>
      </c>
      <c r="H99" s="146">
        <v>0</v>
      </c>
    </row>
    <row r="100" spans="1:8">
      <c r="A100" s="140" t="s">
        <v>430</v>
      </c>
      <c r="B100" s="140" t="s">
        <v>540</v>
      </c>
      <c r="C100" s="141">
        <v>133419501</v>
      </c>
      <c r="D100" s="142">
        <v>1213.056</v>
      </c>
      <c r="E100" s="143">
        <v>10</v>
      </c>
      <c r="F100" s="144">
        <v>497</v>
      </c>
      <c r="G100" s="145">
        <v>0.71419999999999995</v>
      </c>
      <c r="H100" s="146">
        <v>0</v>
      </c>
    </row>
    <row r="101" spans="1:8">
      <c r="A101" s="140" t="s">
        <v>148</v>
      </c>
      <c r="B101" s="140" t="s">
        <v>540</v>
      </c>
      <c r="C101" s="141">
        <v>133907051</v>
      </c>
      <c r="D101" s="142">
        <v>1112.5509999999999</v>
      </c>
      <c r="E101" s="143">
        <v>13.9</v>
      </c>
      <c r="F101" s="144">
        <v>452</v>
      </c>
      <c r="G101" s="145">
        <v>0.68330000000000002</v>
      </c>
      <c r="H101" s="146">
        <v>0</v>
      </c>
    </row>
    <row r="102" spans="1:8">
      <c r="A102" s="140" t="s">
        <v>397</v>
      </c>
      <c r="B102" s="140" t="s">
        <v>225</v>
      </c>
      <c r="C102" s="141">
        <v>137692428</v>
      </c>
      <c r="D102" s="142">
        <v>1028.788</v>
      </c>
      <c r="E102" s="143">
        <v>16.5</v>
      </c>
      <c r="F102" s="144">
        <v>338</v>
      </c>
      <c r="G102" s="145">
        <v>0.51559999999999995</v>
      </c>
      <c r="H102" s="146">
        <v>0</v>
      </c>
    </row>
    <row r="103" spans="1:8">
      <c r="A103" s="140" t="s">
        <v>344</v>
      </c>
      <c r="B103" s="140" t="s">
        <v>424</v>
      </c>
      <c r="C103" s="141">
        <v>137998092</v>
      </c>
      <c r="D103" s="142">
        <v>1434.0809999999999</v>
      </c>
      <c r="E103" s="143">
        <v>13.4</v>
      </c>
      <c r="F103" s="144">
        <v>705</v>
      </c>
      <c r="G103" s="145">
        <v>0.63819999999999999</v>
      </c>
      <c r="H103" s="146">
        <v>0</v>
      </c>
    </row>
    <row r="104" spans="1:8">
      <c r="A104" s="140" t="s">
        <v>598</v>
      </c>
      <c r="B104" s="140" t="s">
        <v>620</v>
      </c>
      <c r="C104" s="141">
        <v>138042599</v>
      </c>
      <c r="D104" s="142">
        <v>1285.93</v>
      </c>
      <c r="E104" s="143">
        <v>17.7</v>
      </c>
      <c r="F104" s="144">
        <v>472</v>
      </c>
      <c r="G104" s="145">
        <v>0.72909999999999997</v>
      </c>
      <c r="H104" s="146">
        <v>0</v>
      </c>
    </row>
    <row r="105" spans="1:8">
      <c r="A105" s="140" t="s">
        <v>128</v>
      </c>
      <c r="B105" s="140" t="s">
        <v>625</v>
      </c>
      <c r="C105" s="141">
        <v>138327398</v>
      </c>
      <c r="D105" s="142">
        <v>1281.4380000000001</v>
      </c>
      <c r="E105" s="143">
        <v>18.399999999999999</v>
      </c>
      <c r="F105" s="144">
        <v>563</v>
      </c>
      <c r="G105" s="145">
        <v>0.69930000000000003</v>
      </c>
      <c r="H105" s="146">
        <v>0</v>
      </c>
    </row>
    <row r="106" spans="1:8">
      <c r="A106" s="140" t="s">
        <v>140</v>
      </c>
      <c r="B106" s="140" t="s">
        <v>596</v>
      </c>
      <c r="C106" s="141">
        <v>140421242</v>
      </c>
      <c r="D106" s="142">
        <v>1007.272</v>
      </c>
      <c r="E106" s="143">
        <v>10.5</v>
      </c>
      <c r="F106" s="144">
        <v>397</v>
      </c>
      <c r="G106" s="145">
        <v>0.65529999999999999</v>
      </c>
      <c r="H106" s="146">
        <v>0</v>
      </c>
    </row>
    <row r="107" spans="1:8">
      <c r="A107" s="140" t="s">
        <v>420</v>
      </c>
      <c r="B107" s="140" t="s">
        <v>596</v>
      </c>
      <c r="C107" s="141">
        <v>140695741</v>
      </c>
      <c r="D107" s="142">
        <v>1302.376</v>
      </c>
      <c r="E107" s="143">
        <v>8.1</v>
      </c>
      <c r="F107" s="144">
        <v>543</v>
      </c>
      <c r="G107" s="145">
        <v>0.73019999999999996</v>
      </c>
      <c r="H107" s="146">
        <v>0</v>
      </c>
    </row>
    <row r="108" spans="1:8">
      <c r="A108" s="140" t="s">
        <v>147</v>
      </c>
      <c r="B108" s="140" t="s">
        <v>509</v>
      </c>
      <c r="C108" s="141">
        <v>143472198</v>
      </c>
      <c r="D108" s="142">
        <v>1602.4590000000001</v>
      </c>
      <c r="E108" s="143">
        <v>11.5</v>
      </c>
      <c r="F108" s="144">
        <v>805</v>
      </c>
      <c r="G108" s="145">
        <v>0.74680000000000002</v>
      </c>
      <c r="H108" s="146">
        <v>0</v>
      </c>
    </row>
    <row r="109" spans="1:8">
      <c r="A109" s="140" t="s">
        <v>404</v>
      </c>
      <c r="B109" s="140" t="s">
        <v>620</v>
      </c>
      <c r="C109" s="141">
        <v>143731888</v>
      </c>
      <c r="D109" s="142">
        <v>1255.048</v>
      </c>
      <c r="E109" s="143">
        <v>11</v>
      </c>
      <c r="F109" s="144">
        <v>463</v>
      </c>
      <c r="G109" s="145">
        <v>0.66069999999999995</v>
      </c>
      <c r="H109" s="146">
        <v>0</v>
      </c>
    </row>
    <row r="110" spans="1:8">
      <c r="A110" s="140" t="s">
        <v>406</v>
      </c>
      <c r="B110" s="140" t="s">
        <v>620</v>
      </c>
      <c r="C110" s="141">
        <v>144945943</v>
      </c>
      <c r="D110" s="142">
        <v>1266.0429999999999</v>
      </c>
      <c r="E110" s="143">
        <v>16.399999999999999</v>
      </c>
      <c r="F110" s="144">
        <v>524</v>
      </c>
      <c r="G110" s="145">
        <v>0.69369999999999998</v>
      </c>
      <c r="H110" s="146">
        <v>0</v>
      </c>
    </row>
    <row r="111" spans="1:8">
      <c r="A111" s="140" t="s">
        <v>346</v>
      </c>
      <c r="B111" s="140" t="s">
        <v>609</v>
      </c>
      <c r="C111" s="141">
        <v>146553374</v>
      </c>
      <c r="D111" s="142">
        <v>1059.182</v>
      </c>
      <c r="E111" s="143">
        <v>27.4</v>
      </c>
      <c r="F111" s="144">
        <v>453</v>
      </c>
      <c r="G111" s="145">
        <v>0.63390000000000002</v>
      </c>
      <c r="H111" s="146">
        <v>0</v>
      </c>
    </row>
    <row r="112" spans="1:8">
      <c r="A112" s="140" t="s">
        <v>432</v>
      </c>
      <c r="B112" s="140" t="s">
        <v>428</v>
      </c>
      <c r="C112" s="141">
        <v>146932923</v>
      </c>
      <c r="D112" s="142">
        <v>1443.8820000000001</v>
      </c>
      <c r="E112" s="143">
        <v>26.4</v>
      </c>
      <c r="F112" s="144">
        <v>943</v>
      </c>
      <c r="G112" s="145">
        <v>0.70230000000000004</v>
      </c>
      <c r="H112" s="146">
        <v>0</v>
      </c>
    </row>
    <row r="113" spans="1:8">
      <c r="A113" s="140" t="s">
        <v>250</v>
      </c>
      <c r="B113" s="140" t="s">
        <v>540</v>
      </c>
      <c r="C113" s="141">
        <v>147133789</v>
      </c>
      <c r="D113" s="142">
        <v>808.952</v>
      </c>
      <c r="E113" s="143">
        <v>17.100000000000001</v>
      </c>
      <c r="F113" s="144">
        <v>256</v>
      </c>
      <c r="G113" s="145">
        <v>0.47860000000000003</v>
      </c>
      <c r="H113" s="146">
        <v>0</v>
      </c>
    </row>
    <row r="114" spans="1:8">
      <c r="A114" s="140" t="s">
        <v>363</v>
      </c>
      <c r="B114" s="140" t="s">
        <v>559</v>
      </c>
      <c r="C114" s="141">
        <v>148132874</v>
      </c>
      <c r="D114" s="142">
        <v>1299.191</v>
      </c>
      <c r="E114" s="143">
        <v>14.2</v>
      </c>
      <c r="F114" s="144">
        <v>384</v>
      </c>
      <c r="G114" s="145">
        <v>0.6633</v>
      </c>
      <c r="H114" s="146">
        <v>0</v>
      </c>
    </row>
    <row r="115" spans="1:8">
      <c r="A115" s="140" t="s">
        <v>142</v>
      </c>
      <c r="B115" s="140" t="s">
        <v>596</v>
      </c>
      <c r="C115" s="141">
        <v>148192133</v>
      </c>
      <c r="D115" s="142">
        <v>1171.2529999999999</v>
      </c>
      <c r="E115" s="143">
        <v>13.8</v>
      </c>
      <c r="F115" s="144">
        <v>619</v>
      </c>
      <c r="G115" s="145">
        <v>0.67589999999999995</v>
      </c>
      <c r="H115" s="146">
        <v>0</v>
      </c>
    </row>
    <row r="116" spans="1:8">
      <c r="A116" s="140" t="s">
        <v>18</v>
      </c>
      <c r="B116" s="140" t="s">
        <v>567</v>
      </c>
      <c r="C116" s="141">
        <v>149045540</v>
      </c>
      <c r="D116" s="142">
        <v>1232.6079999999999</v>
      </c>
      <c r="E116" s="143">
        <v>16.899999999999999</v>
      </c>
      <c r="F116" s="144">
        <v>485</v>
      </c>
      <c r="G116" s="145">
        <v>0.68600000000000005</v>
      </c>
      <c r="H116" s="146">
        <v>0</v>
      </c>
    </row>
    <row r="117" spans="1:8">
      <c r="A117" s="140" t="s">
        <v>340</v>
      </c>
      <c r="B117" s="140" t="s">
        <v>506</v>
      </c>
      <c r="C117" s="141">
        <v>150025998</v>
      </c>
      <c r="D117" s="142">
        <v>1214.778</v>
      </c>
      <c r="E117" s="143">
        <v>16.3</v>
      </c>
      <c r="F117" s="144">
        <v>372</v>
      </c>
      <c r="G117" s="145">
        <v>0.61380000000000001</v>
      </c>
      <c r="H117" s="146">
        <v>0</v>
      </c>
    </row>
    <row r="118" spans="1:8">
      <c r="A118" s="140" t="s">
        <v>112</v>
      </c>
      <c r="B118" s="140" t="s">
        <v>532</v>
      </c>
      <c r="C118" s="141">
        <v>150406435</v>
      </c>
      <c r="D118" s="142">
        <v>1295.4949999999999</v>
      </c>
      <c r="E118" s="143">
        <v>17.8</v>
      </c>
      <c r="F118" s="144">
        <v>468</v>
      </c>
      <c r="G118" s="145">
        <v>0.66390000000000005</v>
      </c>
      <c r="H118" s="146">
        <v>0</v>
      </c>
    </row>
    <row r="119" spans="1:8">
      <c r="A119" s="140" t="s">
        <v>526</v>
      </c>
      <c r="B119" s="140" t="s">
        <v>527</v>
      </c>
      <c r="C119" s="141">
        <v>153111961</v>
      </c>
      <c r="D119" s="142">
        <v>1705.117</v>
      </c>
      <c r="E119" s="143">
        <v>20.399999999999999</v>
      </c>
      <c r="F119" s="144">
        <v>1048</v>
      </c>
      <c r="G119" s="145">
        <v>0.76780000000000004</v>
      </c>
      <c r="H119" s="146">
        <v>0</v>
      </c>
    </row>
    <row r="120" spans="1:8">
      <c r="A120" s="140" t="s">
        <v>431</v>
      </c>
      <c r="B120" s="140" t="s">
        <v>620</v>
      </c>
      <c r="C120" s="141">
        <v>154471797</v>
      </c>
      <c r="D120" s="142">
        <v>1463.615</v>
      </c>
      <c r="E120" s="143">
        <v>16.899999999999999</v>
      </c>
      <c r="F120" s="144">
        <v>603</v>
      </c>
      <c r="G120" s="145">
        <v>0.71789999999999998</v>
      </c>
      <c r="H120" s="146">
        <v>0</v>
      </c>
    </row>
    <row r="121" spans="1:8">
      <c r="A121" s="140" t="s">
        <v>570</v>
      </c>
      <c r="B121" s="140" t="s">
        <v>567</v>
      </c>
      <c r="C121" s="141">
        <v>154918657</v>
      </c>
      <c r="D121" s="142">
        <v>1322.625</v>
      </c>
      <c r="E121" s="143">
        <v>15.6</v>
      </c>
      <c r="F121" s="144">
        <v>555</v>
      </c>
      <c r="G121" s="145">
        <v>0.74009999999999998</v>
      </c>
      <c r="H121" s="146">
        <v>0</v>
      </c>
    </row>
    <row r="122" spans="1:8">
      <c r="A122" s="140" t="s">
        <v>568</v>
      </c>
      <c r="B122" s="140" t="s">
        <v>569</v>
      </c>
      <c r="C122" s="141">
        <v>155132690</v>
      </c>
      <c r="D122" s="142">
        <v>1441.6179999999999</v>
      </c>
      <c r="E122" s="143">
        <v>22.6</v>
      </c>
      <c r="F122" s="144">
        <v>604</v>
      </c>
      <c r="G122" s="145">
        <v>0.74380000000000002</v>
      </c>
      <c r="H122" s="146">
        <v>0</v>
      </c>
    </row>
    <row r="123" spans="1:8">
      <c r="A123" s="140" t="s">
        <v>280</v>
      </c>
      <c r="B123" s="140" t="s">
        <v>511</v>
      </c>
      <c r="C123" s="141">
        <v>155696143</v>
      </c>
      <c r="D123" s="142">
        <v>1179.248</v>
      </c>
      <c r="E123" s="143">
        <v>19.5</v>
      </c>
      <c r="F123" s="144">
        <v>336</v>
      </c>
      <c r="G123" s="145">
        <v>0.61670000000000003</v>
      </c>
      <c r="H123" s="146">
        <v>0</v>
      </c>
    </row>
    <row r="124" spans="1:8">
      <c r="A124" s="140" t="s">
        <v>285</v>
      </c>
      <c r="B124" s="140" t="s">
        <v>511</v>
      </c>
      <c r="C124" s="141">
        <v>156668006</v>
      </c>
      <c r="D124" s="142">
        <v>1245.52</v>
      </c>
      <c r="E124" s="143">
        <v>17.5</v>
      </c>
      <c r="F124" s="144">
        <v>473</v>
      </c>
      <c r="G124" s="145">
        <v>0.626</v>
      </c>
      <c r="H124" s="146">
        <v>0</v>
      </c>
    </row>
    <row r="125" spans="1:8">
      <c r="A125" s="140" t="s">
        <v>133</v>
      </c>
      <c r="B125" s="140" t="s">
        <v>625</v>
      </c>
      <c r="C125" s="141">
        <v>156954154</v>
      </c>
      <c r="D125" s="142">
        <v>1333.0119999999999</v>
      </c>
      <c r="E125" s="143">
        <v>18.8</v>
      </c>
      <c r="F125" s="144">
        <v>477</v>
      </c>
      <c r="G125" s="145">
        <v>0.67920000000000003</v>
      </c>
      <c r="H125" s="146">
        <v>0</v>
      </c>
    </row>
    <row r="126" spans="1:8">
      <c r="A126" s="140" t="s">
        <v>169</v>
      </c>
      <c r="B126" s="140" t="s">
        <v>170</v>
      </c>
      <c r="C126" s="141">
        <v>157149754</v>
      </c>
      <c r="D126" s="142">
        <v>1094.6410000000001</v>
      </c>
      <c r="E126" s="143">
        <v>10.9</v>
      </c>
      <c r="F126" s="144">
        <v>408</v>
      </c>
      <c r="G126" s="145">
        <v>0.66420000000000001</v>
      </c>
      <c r="H126" s="146">
        <v>0</v>
      </c>
    </row>
    <row r="127" spans="1:8">
      <c r="A127" s="140" t="s">
        <v>323</v>
      </c>
      <c r="B127" s="140" t="s">
        <v>515</v>
      </c>
      <c r="C127" s="141">
        <v>157217514</v>
      </c>
      <c r="D127" s="142">
        <v>1210.3820000000001</v>
      </c>
      <c r="E127" s="143">
        <v>13.6</v>
      </c>
      <c r="F127" s="144">
        <v>443</v>
      </c>
      <c r="G127" s="145">
        <v>0.60460000000000003</v>
      </c>
      <c r="H127" s="146">
        <v>0</v>
      </c>
    </row>
    <row r="128" spans="1:8">
      <c r="A128" s="140" t="s">
        <v>146</v>
      </c>
      <c r="B128" s="140" t="s">
        <v>627</v>
      </c>
      <c r="C128" s="141">
        <v>157229385</v>
      </c>
      <c r="D128" s="142">
        <v>1360.4690000000001</v>
      </c>
      <c r="E128" s="143">
        <v>13</v>
      </c>
      <c r="F128" s="144">
        <v>359</v>
      </c>
      <c r="G128" s="145">
        <v>0.69730000000000003</v>
      </c>
      <c r="H128" s="146">
        <v>0</v>
      </c>
    </row>
    <row r="129" spans="1:8">
      <c r="A129" s="140" t="s">
        <v>531</v>
      </c>
      <c r="B129" s="140" t="s">
        <v>532</v>
      </c>
      <c r="C129" s="141">
        <v>157544645</v>
      </c>
      <c r="D129" s="142">
        <v>1589.1849999999999</v>
      </c>
      <c r="E129" s="143">
        <v>14</v>
      </c>
      <c r="F129" s="144">
        <v>958</v>
      </c>
      <c r="G129" s="145">
        <v>0.77110000000000001</v>
      </c>
      <c r="H129" s="146">
        <v>0</v>
      </c>
    </row>
    <row r="130" spans="1:8">
      <c r="A130" s="140" t="s">
        <v>219</v>
      </c>
      <c r="B130" s="140" t="s">
        <v>565</v>
      </c>
      <c r="C130" s="141">
        <v>157599677</v>
      </c>
      <c r="D130" s="142">
        <v>1280.386</v>
      </c>
      <c r="E130" s="143">
        <v>13.5</v>
      </c>
      <c r="F130" s="144">
        <v>456</v>
      </c>
      <c r="G130" s="145">
        <v>0.65680000000000005</v>
      </c>
      <c r="H130" s="146">
        <v>0</v>
      </c>
    </row>
    <row r="131" spans="1:8">
      <c r="A131" s="140" t="s">
        <v>389</v>
      </c>
      <c r="B131" s="140" t="s">
        <v>426</v>
      </c>
      <c r="C131" s="141">
        <v>157676792</v>
      </c>
      <c r="D131" s="142">
        <v>1478.1610000000001</v>
      </c>
      <c r="E131" s="143">
        <v>13.7</v>
      </c>
      <c r="F131" s="144">
        <v>527</v>
      </c>
      <c r="G131" s="145">
        <v>0.71750000000000003</v>
      </c>
      <c r="H131" s="146">
        <v>0</v>
      </c>
    </row>
    <row r="132" spans="1:8">
      <c r="A132" s="140" t="s">
        <v>621</v>
      </c>
      <c r="B132" s="140" t="s">
        <v>620</v>
      </c>
      <c r="C132" s="141">
        <v>158025374</v>
      </c>
      <c r="D132" s="142">
        <v>2224.5050000000001</v>
      </c>
      <c r="E132" s="143">
        <v>22.2</v>
      </c>
      <c r="F132" s="144">
        <v>1528</v>
      </c>
      <c r="G132" s="145">
        <v>0.82169999999999999</v>
      </c>
      <c r="H132" s="146">
        <v>0</v>
      </c>
    </row>
    <row r="133" spans="1:8">
      <c r="A133" s="140" t="s">
        <v>529</v>
      </c>
      <c r="B133" s="140" t="s">
        <v>506</v>
      </c>
      <c r="C133" s="141">
        <v>162862833</v>
      </c>
      <c r="D133" s="142">
        <v>1675.9670000000001</v>
      </c>
      <c r="E133" s="143">
        <v>18.2</v>
      </c>
      <c r="F133" s="144">
        <v>857</v>
      </c>
      <c r="G133" s="145">
        <v>0.77959999999999996</v>
      </c>
      <c r="H133" s="146">
        <v>0</v>
      </c>
    </row>
    <row r="134" spans="1:8">
      <c r="A134" s="140" t="s">
        <v>180</v>
      </c>
      <c r="B134" s="140" t="s">
        <v>527</v>
      </c>
      <c r="C134" s="141">
        <v>163103403</v>
      </c>
      <c r="D134" s="142">
        <v>935.83299999999997</v>
      </c>
      <c r="E134" s="143">
        <v>16.100000000000001</v>
      </c>
      <c r="F134" s="144">
        <v>395</v>
      </c>
      <c r="G134" s="145">
        <v>0.54610000000000003</v>
      </c>
      <c r="H134" s="146">
        <v>0</v>
      </c>
    </row>
    <row r="135" spans="1:8">
      <c r="A135" s="140" t="s">
        <v>530</v>
      </c>
      <c r="B135" s="140" t="s">
        <v>506</v>
      </c>
      <c r="C135" s="141">
        <v>163982732</v>
      </c>
      <c r="D135" s="142">
        <v>1772.2449999999999</v>
      </c>
      <c r="E135" s="143">
        <v>22.3</v>
      </c>
      <c r="F135" s="144">
        <v>1196</v>
      </c>
      <c r="G135" s="145">
        <v>0.76519999999999999</v>
      </c>
      <c r="H135" s="146">
        <v>0</v>
      </c>
    </row>
    <row r="136" spans="1:8">
      <c r="A136" s="140" t="s">
        <v>343</v>
      </c>
      <c r="B136" s="140" t="s">
        <v>424</v>
      </c>
      <c r="C136" s="141">
        <v>165218120</v>
      </c>
      <c r="D136" s="142">
        <v>1599.394</v>
      </c>
      <c r="E136" s="143">
        <v>9.8000000000000007</v>
      </c>
      <c r="F136" s="144">
        <v>723</v>
      </c>
      <c r="G136" s="145">
        <v>0.65239999999999998</v>
      </c>
      <c r="H136" s="146">
        <v>0</v>
      </c>
    </row>
    <row r="137" spans="1:8">
      <c r="A137" s="140" t="s">
        <v>375</v>
      </c>
      <c r="B137" s="140" t="s">
        <v>374</v>
      </c>
      <c r="C137" s="141">
        <v>166441878</v>
      </c>
      <c r="D137" s="142">
        <v>1378.809</v>
      </c>
      <c r="E137" s="143">
        <v>19.5</v>
      </c>
      <c r="F137" s="144">
        <v>832</v>
      </c>
      <c r="G137" s="145">
        <v>0.56850000000000001</v>
      </c>
      <c r="H137" s="146">
        <v>0</v>
      </c>
    </row>
    <row r="138" spans="1:8">
      <c r="A138" s="140" t="s">
        <v>398</v>
      </c>
      <c r="B138" s="140" t="s">
        <v>225</v>
      </c>
      <c r="C138" s="141">
        <v>166541941</v>
      </c>
      <c r="D138" s="142">
        <v>1344.9839999999999</v>
      </c>
      <c r="E138" s="143">
        <v>17.2</v>
      </c>
      <c r="F138" s="144">
        <v>473</v>
      </c>
      <c r="G138" s="145">
        <v>0.66869999999999996</v>
      </c>
      <c r="H138" s="146">
        <v>0</v>
      </c>
    </row>
    <row r="139" spans="1:8">
      <c r="A139" s="140" t="s">
        <v>485</v>
      </c>
      <c r="B139" s="140" t="s">
        <v>519</v>
      </c>
      <c r="C139" s="141">
        <v>167261347</v>
      </c>
      <c r="D139" s="142">
        <v>1204.8230000000001</v>
      </c>
      <c r="E139" s="143">
        <v>14.5</v>
      </c>
      <c r="F139" s="144">
        <v>480</v>
      </c>
      <c r="G139" s="145">
        <v>0.67149999999999999</v>
      </c>
      <c r="H139" s="146">
        <v>0</v>
      </c>
    </row>
    <row r="140" spans="1:8">
      <c r="A140" s="140" t="s">
        <v>554</v>
      </c>
      <c r="B140" s="140" t="s">
        <v>555</v>
      </c>
      <c r="C140" s="141">
        <v>167449824</v>
      </c>
      <c r="D140" s="142">
        <v>1726.999</v>
      </c>
      <c r="E140" s="143">
        <v>26.1</v>
      </c>
      <c r="F140" s="144">
        <v>1254</v>
      </c>
      <c r="G140" s="145">
        <v>0.73760000000000003</v>
      </c>
      <c r="H140" s="146">
        <v>0</v>
      </c>
    </row>
    <row r="141" spans="1:8">
      <c r="A141" s="140" t="s">
        <v>314</v>
      </c>
      <c r="B141" s="140" t="s">
        <v>422</v>
      </c>
      <c r="C141" s="141">
        <v>168636850</v>
      </c>
      <c r="D141" s="142">
        <v>1247.51</v>
      </c>
      <c r="E141" s="143">
        <v>14.4</v>
      </c>
      <c r="F141" s="144">
        <v>601</v>
      </c>
      <c r="G141" s="145">
        <v>0.6532</v>
      </c>
      <c r="H141" s="146">
        <v>0</v>
      </c>
    </row>
    <row r="142" spans="1:8">
      <c r="A142" s="140" t="s">
        <v>405</v>
      </c>
      <c r="B142" s="140" t="s">
        <v>620</v>
      </c>
      <c r="C142" s="141">
        <v>169389483</v>
      </c>
      <c r="D142" s="142">
        <v>1335.5060000000001</v>
      </c>
      <c r="E142" s="143">
        <v>14</v>
      </c>
      <c r="F142" s="144">
        <v>444</v>
      </c>
      <c r="G142" s="145">
        <v>0.63829999999999998</v>
      </c>
      <c r="H142" s="146">
        <v>0</v>
      </c>
    </row>
    <row r="143" spans="1:8">
      <c r="A143" s="140" t="s">
        <v>380</v>
      </c>
      <c r="B143" s="140" t="s">
        <v>374</v>
      </c>
      <c r="C143" s="141">
        <v>172245830</v>
      </c>
      <c r="D143" s="142">
        <v>993.11800000000005</v>
      </c>
      <c r="E143" s="143">
        <v>20.6</v>
      </c>
      <c r="F143" s="144">
        <v>564</v>
      </c>
      <c r="G143" s="145">
        <v>0.41310000000000002</v>
      </c>
      <c r="H143" s="146">
        <v>0</v>
      </c>
    </row>
    <row r="144" spans="1:8">
      <c r="A144" s="140" t="s">
        <v>425</v>
      </c>
      <c r="B144" s="140" t="s">
        <v>426</v>
      </c>
      <c r="C144" s="141">
        <v>173054506</v>
      </c>
      <c r="D144" s="142">
        <v>1653.0550000000001</v>
      </c>
      <c r="E144" s="143">
        <v>13.6</v>
      </c>
      <c r="F144" s="144">
        <v>652</v>
      </c>
      <c r="G144" s="145">
        <v>0.71689999999999998</v>
      </c>
      <c r="H144" s="146">
        <v>0</v>
      </c>
    </row>
    <row r="145" spans="1:8">
      <c r="A145" s="140" t="s">
        <v>436</v>
      </c>
      <c r="B145" s="140" t="s">
        <v>611</v>
      </c>
      <c r="C145" s="141">
        <v>173402291</v>
      </c>
      <c r="D145" s="142">
        <v>1310.3040000000001</v>
      </c>
      <c r="E145" s="143">
        <v>34.9</v>
      </c>
      <c r="F145" s="144">
        <v>592</v>
      </c>
      <c r="G145" s="145">
        <v>0.69159999999999999</v>
      </c>
      <c r="H145" s="146">
        <v>0</v>
      </c>
    </row>
    <row r="146" spans="1:8">
      <c r="A146" s="140" t="s">
        <v>316</v>
      </c>
      <c r="B146" s="140" t="s">
        <v>422</v>
      </c>
      <c r="C146" s="141">
        <v>173631513</v>
      </c>
      <c r="D146" s="142">
        <v>1632.873</v>
      </c>
      <c r="E146" s="143">
        <v>14.7</v>
      </c>
      <c r="F146" s="144">
        <v>486</v>
      </c>
      <c r="G146" s="145">
        <v>0.62480000000000002</v>
      </c>
      <c r="H146" s="146">
        <v>0</v>
      </c>
    </row>
    <row r="147" spans="1:8">
      <c r="A147" s="140" t="s">
        <v>416</v>
      </c>
      <c r="B147" s="140" t="s">
        <v>618</v>
      </c>
      <c r="C147" s="141">
        <v>175746620</v>
      </c>
      <c r="D147" s="142">
        <v>1484.7719999999999</v>
      </c>
      <c r="E147" s="143">
        <v>15.3</v>
      </c>
      <c r="F147" s="144">
        <v>548</v>
      </c>
      <c r="G147" s="145">
        <v>0.72550000000000003</v>
      </c>
      <c r="H147" s="146">
        <v>0</v>
      </c>
    </row>
    <row r="148" spans="1:8">
      <c r="A148" s="140" t="s">
        <v>198</v>
      </c>
      <c r="B148" s="140" t="s">
        <v>627</v>
      </c>
      <c r="C148" s="141">
        <v>176777665</v>
      </c>
      <c r="D148" s="142">
        <v>1263.4639999999999</v>
      </c>
      <c r="E148" s="143">
        <v>12.8</v>
      </c>
      <c r="F148" s="144">
        <v>316</v>
      </c>
      <c r="G148" s="145">
        <v>0.65110000000000001</v>
      </c>
      <c r="H148" s="146">
        <v>0</v>
      </c>
    </row>
    <row r="149" spans="1:8">
      <c r="A149" s="140" t="s">
        <v>521</v>
      </c>
      <c r="B149" s="140" t="s">
        <v>519</v>
      </c>
      <c r="C149" s="141">
        <v>176951153</v>
      </c>
      <c r="D149" s="142">
        <v>1902.212</v>
      </c>
      <c r="E149" s="143">
        <v>17.600000000000001</v>
      </c>
      <c r="F149" s="144">
        <v>1151</v>
      </c>
      <c r="G149" s="145">
        <v>0.77480000000000004</v>
      </c>
      <c r="H149" s="146">
        <v>0</v>
      </c>
    </row>
    <row r="150" spans="1:8">
      <c r="A150" s="140" t="s">
        <v>522</v>
      </c>
      <c r="B150" s="140" t="s">
        <v>611</v>
      </c>
      <c r="C150" s="141">
        <v>177127069</v>
      </c>
      <c r="D150" s="142">
        <v>1650.943</v>
      </c>
      <c r="E150" s="143">
        <v>24.7</v>
      </c>
      <c r="F150" s="144">
        <v>876</v>
      </c>
      <c r="G150" s="145">
        <v>0.77539999999999998</v>
      </c>
      <c r="H150" s="146">
        <v>0</v>
      </c>
    </row>
    <row r="151" spans="1:8">
      <c r="A151" s="140" t="s">
        <v>317</v>
      </c>
      <c r="B151" s="140" t="s">
        <v>422</v>
      </c>
      <c r="C151" s="141">
        <v>178071893</v>
      </c>
      <c r="D151" s="142">
        <v>1189.713</v>
      </c>
      <c r="E151" s="143">
        <v>12.7</v>
      </c>
      <c r="F151" s="144">
        <v>551</v>
      </c>
      <c r="G151" s="145">
        <v>0.53800000000000003</v>
      </c>
      <c r="H151" s="146">
        <v>0</v>
      </c>
    </row>
    <row r="152" spans="1:8">
      <c r="A152" s="140" t="s">
        <v>46</v>
      </c>
      <c r="B152" s="140" t="s">
        <v>47</v>
      </c>
      <c r="C152" s="141">
        <v>178226357</v>
      </c>
      <c r="D152" s="142">
        <v>1160.7360000000001</v>
      </c>
      <c r="E152" s="143">
        <v>17.100000000000001</v>
      </c>
      <c r="F152" s="144">
        <v>404</v>
      </c>
      <c r="G152" s="145">
        <v>0.5776</v>
      </c>
      <c r="H152" s="146">
        <v>0</v>
      </c>
    </row>
    <row r="153" spans="1:8">
      <c r="A153" s="140" t="s">
        <v>372</v>
      </c>
      <c r="B153" s="140" t="s">
        <v>418</v>
      </c>
      <c r="C153" s="141">
        <v>182761320</v>
      </c>
      <c r="D153" s="142">
        <v>1446.2670000000001</v>
      </c>
      <c r="E153" s="143">
        <v>16.100000000000001</v>
      </c>
      <c r="F153" s="144">
        <v>486</v>
      </c>
      <c r="G153" s="145">
        <v>0.63990000000000002</v>
      </c>
      <c r="H153" s="146">
        <v>0</v>
      </c>
    </row>
    <row r="154" spans="1:8">
      <c r="A154" s="140" t="s">
        <v>19</v>
      </c>
      <c r="B154" s="140" t="s">
        <v>567</v>
      </c>
      <c r="C154" s="141">
        <v>183455359</v>
      </c>
      <c r="D154" s="142">
        <v>1416.087</v>
      </c>
      <c r="E154" s="143">
        <v>14.8</v>
      </c>
      <c r="F154" s="144">
        <v>512</v>
      </c>
      <c r="G154" s="145">
        <v>0.67820000000000003</v>
      </c>
      <c r="H154" s="146">
        <v>0</v>
      </c>
    </row>
    <row r="155" spans="1:8">
      <c r="A155" s="140" t="s">
        <v>562</v>
      </c>
      <c r="B155" s="140" t="s">
        <v>509</v>
      </c>
      <c r="C155" s="141">
        <v>185761216</v>
      </c>
      <c r="D155" s="142">
        <v>1949.732</v>
      </c>
      <c r="E155" s="143">
        <v>18.7</v>
      </c>
      <c r="F155" s="144">
        <v>970</v>
      </c>
      <c r="G155" s="145">
        <v>0.747</v>
      </c>
      <c r="H155" s="146">
        <v>0</v>
      </c>
    </row>
    <row r="156" spans="1:8">
      <c r="A156" s="140" t="s">
        <v>594</v>
      </c>
      <c r="B156" s="140" t="s">
        <v>595</v>
      </c>
      <c r="C156" s="141">
        <v>185993141</v>
      </c>
      <c r="D156" s="142">
        <v>2144.5529999999999</v>
      </c>
      <c r="E156" s="143">
        <v>16.899999999999999</v>
      </c>
      <c r="F156" s="144">
        <v>925</v>
      </c>
      <c r="G156" s="145">
        <v>0.72340000000000004</v>
      </c>
      <c r="H156" s="146">
        <v>0</v>
      </c>
    </row>
    <row r="157" spans="1:8">
      <c r="A157" s="140" t="s">
        <v>371</v>
      </c>
      <c r="B157" s="140" t="s">
        <v>418</v>
      </c>
      <c r="C157" s="141">
        <v>189484043</v>
      </c>
      <c r="D157" s="142">
        <v>1574.0419999999999</v>
      </c>
      <c r="E157" s="143">
        <v>13.8</v>
      </c>
      <c r="F157" s="144">
        <v>612</v>
      </c>
      <c r="G157" s="145">
        <v>0.67530000000000001</v>
      </c>
      <c r="H157" s="146">
        <v>0</v>
      </c>
    </row>
    <row r="158" spans="1:8">
      <c r="A158" s="140" t="s">
        <v>450</v>
      </c>
      <c r="B158" s="140" t="s">
        <v>448</v>
      </c>
      <c r="C158" s="141">
        <v>189670282</v>
      </c>
      <c r="D158" s="142">
        <v>1211.5889999999999</v>
      </c>
      <c r="E158" s="143">
        <v>14.6</v>
      </c>
      <c r="F158" s="144">
        <v>219</v>
      </c>
      <c r="G158" s="145">
        <v>0.46889999999999998</v>
      </c>
      <c r="H158" s="146">
        <v>0</v>
      </c>
    </row>
    <row r="159" spans="1:8">
      <c r="A159" s="140" t="s">
        <v>206</v>
      </c>
      <c r="B159" s="140" t="s">
        <v>542</v>
      </c>
      <c r="C159" s="141">
        <v>191292549</v>
      </c>
      <c r="D159" s="142">
        <v>1545.0719999999999</v>
      </c>
      <c r="E159" s="143">
        <v>20.6</v>
      </c>
      <c r="F159" s="144">
        <v>798</v>
      </c>
      <c r="G159" s="145">
        <v>0.50519999999999998</v>
      </c>
      <c r="H159" s="146">
        <v>0</v>
      </c>
    </row>
    <row r="160" spans="1:8">
      <c r="A160" s="140" t="s">
        <v>23</v>
      </c>
      <c r="B160" s="140" t="s">
        <v>567</v>
      </c>
      <c r="C160" s="141">
        <v>192353934</v>
      </c>
      <c r="D160" s="142">
        <v>1138.596</v>
      </c>
      <c r="E160" s="143">
        <v>15.4</v>
      </c>
      <c r="F160" s="144">
        <v>416</v>
      </c>
      <c r="G160" s="145">
        <v>0.58919999999999995</v>
      </c>
      <c r="H160" s="146">
        <v>0</v>
      </c>
    </row>
    <row r="161" spans="1:8">
      <c r="A161" s="140" t="s">
        <v>566</v>
      </c>
      <c r="B161" s="140" t="s">
        <v>567</v>
      </c>
      <c r="C161" s="141">
        <v>192780111</v>
      </c>
      <c r="D161" s="142">
        <v>1750.9839999999999</v>
      </c>
      <c r="E161" s="143">
        <v>21.5</v>
      </c>
      <c r="F161" s="144">
        <v>799</v>
      </c>
      <c r="G161" s="145">
        <v>0.73450000000000004</v>
      </c>
      <c r="H161" s="146">
        <v>0</v>
      </c>
    </row>
    <row r="162" spans="1:8">
      <c r="A162" s="140" t="s">
        <v>484</v>
      </c>
      <c r="B162" s="140" t="s">
        <v>509</v>
      </c>
      <c r="C162" s="141">
        <v>192959197</v>
      </c>
      <c r="D162" s="142">
        <v>1531.152</v>
      </c>
      <c r="E162" s="143">
        <v>17.2</v>
      </c>
      <c r="F162" s="144">
        <v>463</v>
      </c>
      <c r="G162" s="145">
        <v>0.64570000000000005</v>
      </c>
      <c r="H162" s="146">
        <v>0</v>
      </c>
    </row>
    <row r="163" spans="1:8">
      <c r="A163" s="140" t="s">
        <v>547</v>
      </c>
      <c r="B163" s="140" t="s">
        <v>509</v>
      </c>
      <c r="C163" s="141">
        <v>193269631</v>
      </c>
      <c r="D163" s="142">
        <v>2219.652</v>
      </c>
      <c r="E163" s="143">
        <v>18.100000000000001</v>
      </c>
      <c r="F163" s="144">
        <v>1286</v>
      </c>
      <c r="G163" s="145">
        <v>0.75990000000000002</v>
      </c>
      <c r="H163" s="146">
        <v>0</v>
      </c>
    </row>
    <row r="164" spans="1:8">
      <c r="A164" s="140" t="s">
        <v>556</v>
      </c>
      <c r="B164" s="140" t="s">
        <v>515</v>
      </c>
      <c r="C164" s="141">
        <v>196653272</v>
      </c>
      <c r="D164" s="142">
        <v>2048.319</v>
      </c>
      <c r="E164" s="143">
        <v>17.100000000000001</v>
      </c>
      <c r="F164" s="144">
        <v>1223</v>
      </c>
      <c r="G164" s="145">
        <v>0.747</v>
      </c>
      <c r="H164" s="146">
        <v>0</v>
      </c>
    </row>
    <row r="165" spans="1:8">
      <c r="A165" s="140" t="s">
        <v>224</v>
      </c>
      <c r="B165" s="140" t="s">
        <v>225</v>
      </c>
      <c r="C165" s="141">
        <v>198563125</v>
      </c>
      <c r="D165" s="142">
        <v>1657.354</v>
      </c>
      <c r="E165" s="143">
        <v>14.7</v>
      </c>
      <c r="F165" s="144">
        <v>509</v>
      </c>
      <c r="G165" s="145">
        <v>0.64800000000000002</v>
      </c>
      <c r="H165" s="146">
        <v>0</v>
      </c>
    </row>
    <row r="166" spans="1:8">
      <c r="A166" s="140" t="s">
        <v>483</v>
      </c>
      <c r="B166" s="140" t="s">
        <v>509</v>
      </c>
      <c r="C166" s="141">
        <v>200532506</v>
      </c>
      <c r="D166" s="142">
        <v>1721.364</v>
      </c>
      <c r="E166" s="143">
        <v>16.3</v>
      </c>
      <c r="F166" s="144">
        <v>700</v>
      </c>
      <c r="G166" s="145">
        <v>0.67200000000000004</v>
      </c>
      <c r="H166" s="146">
        <v>0</v>
      </c>
    </row>
    <row r="167" spans="1:8">
      <c r="A167" s="140" t="s">
        <v>168</v>
      </c>
      <c r="B167" s="140" t="s">
        <v>546</v>
      </c>
      <c r="C167" s="141">
        <v>200859251</v>
      </c>
      <c r="D167" s="142">
        <v>1376.549</v>
      </c>
      <c r="E167" s="143">
        <v>16.2</v>
      </c>
      <c r="F167" s="144">
        <v>613</v>
      </c>
      <c r="G167" s="145">
        <v>0.64090000000000003</v>
      </c>
      <c r="H167" s="146">
        <v>0</v>
      </c>
    </row>
    <row r="168" spans="1:8">
      <c r="A168" s="140" t="s">
        <v>200</v>
      </c>
      <c r="B168" s="140" t="s">
        <v>627</v>
      </c>
      <c r="C168" s="141">
        <v>201487031</v>
      </c>
      <c r="D168" s="142">
        <v>1395.854</v>
      </c>
      <c r="E168" s="143">
        <v>13.9</v>
      </c>
      <c r="F168" s="144">
        <v>407</v>
      </c>
      <c r="G168" s="145">
        <v>0.61029999999999995</v>
      </c>
      <c r="H168" s="146">
        <v>0</v>
      </c>
    </row>
    <row r="169" spans="1:8">
      <c r="A169" s="140" t="s">
        <v>130</v>
      </c>
      <c r="B169" s="140" t="s">
        <v>625</v>
      </c>
      <c r="C169" s="141">
        <v>202761568</v>
      </c>
      <c r="D169" s="142">
        <v>1647.1759999999999</v>
      </c>
      <c r="E169" s="143">
        <v>16.899999999999999</v>
      </c>
      <c r="F169" s="144">
        <v>614</v>
      </c>
      <c r="G169" s="145">
        <v>0.64700000000000002</v>
      </c>
      <c r="H169" s="146">
        <v>0</v>
      </c>
    </row>
    <row r="170" spans="1:8">
      <c r="A170" s="140" t="s">
        <v>28</v>
      </c>
      <c r="B170" s="140" t="s">
        <v>567</v>
      </c>
      <c r="C170" s="141">
        <v>204096239</v>
      </c>
      <c r="D170" s="142">
        <v>1639.2049999999999</v>
      </c>
      <c r="E170" s="143">
        <v>19.7</v>
      </c>
      <c r="F170" s="144">
        <v>1184</v>
      </c>
      <c r="G170" s="145">
        <v>0.66600000000000004</v>
      </c>
      <c r="H170" s="146">
        <v>0</v>
      </c>
    </row>
    <row r="171" spans="1:8">
      <c r="A171" s="140" t="s">
        <v>502</v>
      </c>
      <c r="B171" s="140" t="s">
        <v>611</v>
      </c>
      <c r="C171" s="141">
        <v>204697851</v>
      </c>
      <c r="D171" s="142">
        <v>1423.1020000000001</v>
      </c>
      <c r="E171" s="143">
        <v>36.9</v>
      </c>
      <c r="F171" s="144">
        <v>821</v>
      </c>
      <c r="G171" s="145">
        <v>0.68300000000000005</v>
      </c>
      <c r="H171" s="146">
        <v>0</v>
      </c>
    </row>
    <row r="172" spans="1:8">
      <c r="A172" s="140" t="s">
        <v>196</v>
      </c>
      <c r="B172" s="140" t="s">
        <v>627</v>
      </c>
      <c r="C172" s="141">
        <v>207534271</v>
      </c>
      <c r="D172" s="142">
        <v>1577.11</v>
      </c>
      <c r="E172" s="143">
        <v>14.2</v>
      </c>
      <c r="F172" s="144">
        <v>563</v>
      </c>
      <c r="G172" s="145">
        <v>0.66300000000000003</v>
      </c>
      <c r="H172" s="146">
        <v>0</v>
      </c>
    </row>
    <row r="173" spans="1:8">
      <c r="A173" s="140" t="s">
        <v>171</v>
      </c>
      <c r="B173" s="140" t="s">
        <v>170</v>
      </c>
      <c r="C173" s="141">
        <v>209850566</v>
      </c>
      <c r="D173" s="142">
        <v>1660.664</v>
      </c>
      <c r="E173" s="143">
        <v>12.4</v>
      </c>
      <c r="F173" s="144">
        <v>696</v>
      </c>
      <c r="G173" s="145">
        <v>0.64170000000000005</v>
      </c>
      <c r="H173" s="146">
        <v>0</v>
      </c>
    </row>
    <row r="174" spans="1:8">
      <c r="A174" s="140" t="s">
        <v>453</v>
      </c>
      <c r="B174" s="140" t="s">
        <v>448</v>
      </c>
      <c r="C174" s="141">
        <v>211077868</v>
      </c>
      <c r="D174" s="142">
        <v>1720.5440000000001</v>
      </c>
      <c r="E174" s="143">
        <v>18.899999999999999</v>
      </c>
      <c r="F174" s="144">
        <v>767</v>
      </c>
      <c r="G174" s="145">
        <v>0.61519999999999997</v>
      </c>
      <c r="H174" s="146">
        <v>0</v>
      </c>
    </row>
    <row r="175" spans="1:8">
      <c r="A175" s="140" t="s">
        <v>337</v>
      </c>
      <c r="B175" s="140" t="s">
        <v>506</v>
      </c>
      <c r="C175" s="141">
        <v>212947404</v>
      </c>
      <c r="D175" s="142">
        <v>1598.412</v>
      </c>
      <c r="E175" s="143">
        <v>12.9</v>
      </c>
      <c r="F175" s="144">
        <v>611</v>
      </c>
      <c r="G175" s="145">
        <v>0.65200000000000002</v>
      </c>
      <c r="H175" s="146">
        <v>0</v>
      </c>
    </row>
    <row r="176" spans="1:8">
      <c r="A176" s="140" t="s">
        <v>454</v>
      </c>
      <c r="B176" s="140" t="s">
        <v>611</v>
      </c>
      <c r="C176" s="141">
        <v>213383258</v>
      </c>
      <c r="D176" s="142">
        <v>1046.133</v>
      </c>
      <c r="E176" s="143">
        <v>23.5</v>
      </c>
      <c r="F176" s="144">
        <v>471</v>
      </c>
      <c r="G176" s="145">
        <v>0.37809999999999999</v>
      </c>
      <c r="H176" s="146">
        <v>0</v>
      </c>
    </row>
    <row r="177" spans="1:8">
      <c r="A177" s="140" t="s">
        <v>370</v>
      </c>
      <c r="B177" s="140" t="s">
        <v>418</v>
      </c>
      <c r="C177" s="141">
        <v>213441055</v>
      </c>
      <c r="D177" s="142">
        <v>1605.1790000000001</v>
      </c>
      <c r="E177" s="143">
        <v>17.399999999999999</v>
      </c>
      <c r="F177" s="144">
        <v>753</v>
      </c>
      <c r="G177" s="145">
        <v>0.66449999999999998</v>
      </c>
      <c r="H177" s="146">
        <v>0</v>
      </c>
    </row>
    <row r="178" spans="1:8">
      <c r="A178" s="140" t="s">
        <v>419</v>
      </c>
      <c r="B178" s="140" t="s">
        <v>611</v>
      </c>
      <c r="C178" s="141">
        <v>215759584</v>
      </c>
      <c r="D178" s="142">
        <v>1923.0150000000001</v>
      </c>
      <c r="E178" s="143">
        <v>33.200000000000003</v>
      </c>
      <c r="F178" s="144">
        <v>1084</v>
      </c>
      <c r="G178" s="145">
        <v>0.72270000000000001</v>
      </c>
      <c r="H178" s="146">
        <v>0</v>
      </c>
    </row>
    <row r="179" spans="1:8">
      <c r="A179" s="140" t="s">
        <v>585</v>
      </c>
      <c r="B179" s="140" t="s">
        <v>583</v>
      </c>
      <c r="C179" s="141">
        <v>216409743</v>
      </c>
      <c r="D179" s="142">
        <v>1507.4549999999999</v>
      </c>
      <c r="E179" s="143">
        <v>17.8</v>
      </c>
      <c r="F179" s="144">
        <v>450</v>
      </c>
      <c r="G179" s="145">
        <v>0.49880000000000002</v>
      </c>
      <c r="H179" s="146">
        <v>0</v>
      </c>
    </row>
    <row r="180" spans="1:8">
      <c r="A180" s="140" t="s">
        <v>22</v>
      </c>
      <c r="B180" s="140" t="s">
        <v>567</v>
      </c>
      <c r="C180" s="141">
        <v>216533670</v>
      </c>
      <c r="D180" s="142">
        <v>1210.3520000000001</v>
      </c>
      <c r="E180" s="143">
        <v>16.5</v>
      </c>
      <c r="F180" s="144">
        <v>387</v>
      </c>
      <c r="G180" s="145">
        <v>0.5212</v>
      </c>
      <c r="H180" s="146">
        <v>0</v>
      </c>
    </row>
    <row r="181" spans="1:8">
      <c r="A181" s="140" t="s">
        <v>514</v>
      </c>
      <c r="B181" s="140" t="s">
        <v>515</v>
      </c>
      <c r="C181" s="141">
        <v>216692357</v>
      </c>
      <c r="D181" s="142">
        <v>2256.9479999999999</v>
      </c>
      <c r="E181" s="143">
        <v>18.7</v>
      </c>
      <c r="F181" s="144">
        <v>1208</v>
      </c>
      <c r="G181" s="145">
        <v>0.78369999999999995</v>
      </c>
      <c r="H181" s="146">
        <v>0</v>
      </c>
    </row>
    <row r="182" spans="1:8">
      <c r="A182" s="140" t="s">
        <v>255</v>
      </c>
      <c r="B182" s="140" t="s">
        <v>517</v>
      </c>
      <c r="C182" s="141">
        <v>216806852</v>
      </c>
      <c r="D182" s="142">
        <v>1967.462</v>
      </c>
      <c r="E182" s="143">
        <v>20</v>
      </c>
      <c r="F182" s="144">
        <v>908</v>
      </c>
      <c r="G182" s="145">
        <v>0.68989999999999996</v>
      </c>
      <c r="H182" s="146">
        <v>0</v>
      </c>
    </row>
    <row r="183" spans="1:8">
      <c r="A183" s="140" t="s">
        <v>339</v>
      </c>
      <c r="B183" s="140" t="s">
        <v>506</v>
      </c>
      <c r="C183" s="141">
        <v>218796179</v>
      </c>
      <c r="D183" s="142">
        <v>1623.9780000000001</v>
      </c>
      <c r="E183" s="143">
        <v>17</v>
      </c>
      <c r="F183" s="144">
        <v>504</v>
      </c>
      <c r="G183" s="145">
        <v>0.65139999999999998</v>
      </c>
      <c r="H183" s="146">
        <v>0</v>
      </c>
    </row>
    <row r="184" spans="1:8">
      <c r="A184" s="140" t="s">
        <v>366</v>
      </c>
      <c r="B184" s="140" t="s">
        <v>559</v>
      </c>
      <c r="C184" s="141">
        <v>219520096</v>
      </c>
      <c r="D184" s="142">
        <v>1856.2819999999999</v>
      </c>
      <c r="E184" s="143">
        <v>10</v>
      </c>
      <c r="F184" s="144">
        <v>863</v>
      </c>
      <c r="G184" s="145">
        <v>0.64590000000000003</v>
      </c>
      <c r="H184" s="146">
        <v>0</v>
      </c>
    </row>
    <row r="185" spans="1:8">
      <c r="A185" s="140" t="s">
        <v>319</v>
      </c>
      <c r="B185" s="140" t="s">
        <v>595</v>
      </c>
      <c r="C185" s="141">
        <v>219755493</v>
      </c>
      <c r="D185" s="142">
        <v>1555.184</v>
      </c>
      <c r="E185" s="143">
        <v>17.7</v>
      </c>
      <c r="F185" s="144">
        <v>486</v>
      </c>
      <c r="G185" s="145">
        <v>0.54310000000000003</v>
      </c>
      <c r="H185" s="146">
        <v>0</v>
      </c>
    </row>
    <row r="186" spans="1:8">
      <c r="A186" s="140" t="s">
        <v>264</v>
      </c>
      <c r="B186" s="140" t="s">
        <v>259</v>
      </c>
      <c r="C186" s="141">
        <v>221387622</v>
      </c>
      <c r="D186" s="142">
        <v>1499.876</v>
      </c>
      <c r="E186" s="143">
        <v>14</v>
      </c>
      <c r="F186" s="144">
        <v>414</v>
      </c>
      <c r="G186" s="145">
        <v>0.55320000000000003</v>
      </c>
      <c r="H186" s="146">
        <v>0</v>
      </c>
    </row>
    <row r="187" spans="1:8">
      <c r="A187" s="140" t="s">
        <v>473</v>
      </c>
      <c r="B187" s="140" t="s">
        <v>611</v>
      </c>
      <c r="C187" s="141">
        <v>223732457</v>
      </c>
      <c r="D187" s="142">
        <v>1239.1379999999999</v>
      </c>
      <c r="E187" s="143">
        <v>34.1</v>
      </c>
      <c r="F187" s="144">
        <v>637</v>
      </c>
      <c r="G187" s="145">
        <v>0.6149</v>
      </c>
      <c r="H187" s="146">
        <v>0</v>
      </c>
    </row>
    <row r="188" spans="1:8">
      <c r="A188" s="140" t="s">
        <v>115</v>
      </c>
      <c r="B188" s="140" t="s">
        <v>532</v>
      </c>
      <c r="C188" s="141">
        <v>224986574</v>
      </c>
      <c r="D188" s="142">
        <v>1685.845</v>
      </c>
      <c r="E188" s="143">
        <v>13.7</v>
      </c>
      <c r="F188" s="144">
        <v>531</v>
      </c>
      <c r="G188" s="145">
        <v>0.57999999999999996</v>
      </c>
      <c r="H188" s="146">
        <v>0</v>
      </c>
    </row>
    <row r="189" spans="1:8">
      <c r="A189" s="140" t="s">
        <v>84</v>
      </c>
      <c r="B189" s="140" t="s">
        <v>79</v>
      </c>
      <c r="C189" s="141">
        <v>225252516</v>
      </c>
      <c r="D189" s="142">
        <v>630.70899999999995</v>
      </c>
      <c r="E189" s="143">
        <v>26</v>
      </c>
      <c r="F189" s="144">
        <v>77</v>
      </c>
      <c r="G189" s="145">
        <v>0.17649999999999999</v>
      </c>
      <c r="H189" s="146">
        <v>0</v>
      </c>
    </row>
    <row r="190" spans="1:8">
      <c r="A190" s="140" t="s">
        <v>165</v>
      </c>
      <c r="B190" s="140" t="s">
        <v>546</v>
      </c>
      <c r="C190" s="141">
        <v>226026194</v>
      </c>
      <c r="D190" s="142">
        <v>1813.933</v>
      </c>
      <c r="E190" s="143">
        <v>24.6</v>
      </c>
      <c r="F190" s="144">
        <v>803</v>
      </c>
      <c r="G190" s="145">
        <v>0.67989999999999995</v>
      </c>
      <c r="H190" s="146">
        <v>0</v>
      </c>
    </row>
    <row r="191" spans="1:8">
      <c r="A191" s="140" t="s">
        <v>573</v>
      </c>
      <c r="B191" s="140" t="s">
        <v>618</v>
      </c>
      <c r="C191" s="141">
        <v>228112392</v>
      </c>
      <c r="D191" s="142">
        <v>1748.9580000000001</v>
      </c>
      <c r="E191" s="143">
        <v>13.2</v>
      </c>
      <c r="F191" s="144">
        <v>666</v>
      </c>
      <c r="G191" s="145">
        <v>0.66420000000000001</v>
      </c>
      <c r="H191" s="146">
        <v>0</v>
      </c>
    </row>
    <row r="192" spans="1:8">
      <c r="A192" s="140" t="s">
        <v>582</v>
      </c>
      <c r="B192" s="140" t="s">
        <v>583</v>
      </c>
      <c r="C192" s="141">
        <v>231911948</v>
      </c>
      <c r="D192" s="142">
        <v>1936.62</v>
      </c>
      <c r="E192" s="143">
        <v>19.2</v>
      </c>
      <c r="F192" s="144">
        <v>722</v>
      </c>
      <c r="G192" s="145">
        <v>0.63109999999999999</v>
      </c>
      <c r="H192" s="146">
        <v>0</v>
      </c>
    </row>
    <row r="193" spans="1:8">
      <c r="A193" s="140" t="s">
        <v>479</v>
      </c>
      <c r="B193" s="140" t="s">
        <v>611</v>
      </c>
      <c r="C193" s="141">
        <v>233756085</v>
      </c>
      <c r="D193" s="142">
        <v>1065.008</v>
      </c>
      <c r="E193" s="143">
        <v>26.1</v>
      </c>
      <c r="F193" s="144">
        <v>333</v>
      </c>
      <c r="G193" s="145">
        <v>0.47139999999999999</v>
      </c>
      <c r="H193" s="146">
        <v>0</v>
      </c>
    </row>
    <row r="194" spans="1:8">
      <c r="A194" s="140" t="s">
        <v>365</v>
      </c>
      <c r="B194" s="140" t="s">
        <v>559</v>
      </c>
      <c r="C194" s="141">
        <v>234844411</v>
      </c>
      <c r="D194" s="142">
        <v>1855.4639999999999</v>
      </c>
      <c r="E194" s="143">
        <v>14</v>
      </c>
      <c r="F194" s="144">
        <v>675</v>
      </c>
      <c r="G194" s="145">
        <v>0.59640000000000004</v>
      </c>
      <c r="H194" s="146">
        <v>0</v>
      </c>
    </row>
    <row r="195" spans="1:8">
      <c r="A195" s="140" t="s">
        <v>152</v>
      </c>
      <c r="B195" s="140" t="s">
        <v>527</v>
      </c>
      <c r="C195" s="141">
        <v>236396433</v>
      </c>
      <c r="D195" s="142">
        <v>1700.9380000000001</v>
      </c>
      <c r="E195" s="143">
        <v>16.899999999999999</v>
      </c>
      <c r="F195" s="144">
        <v>661</v>
      </c>
      <c r="G195" s="145">
        <v>0.53110000000000002</v>
      </c>
      <c r="H195" s="146">
        <v>0</v>
      </c>
    </row>
    <row r="196" spans="1:8">
      <c r="A196" s="140" t="s">
        <v>201</v>
      </c>
      <c r="B196" s="140" t="s">
        <v>504</v>
      </c>
      <c r="C196" s="141">
        <v>237134852</v>
      </c>
      <c r="D196" s="142">
        <v>1500.5119999999999</v>
      </c>
      <c r="E196" s="143">
        <v>17.600000000000001</v>
      </c>
      <c r="F196" s="144">
        <v>372</v>
      </c>
      <c r="G196" s="145">
        <v>0.49259999999999998</v>
      </c>
      <c r="H196" s="146">
        <v>0</v>
      </c>
    </row>
    <row r="197" spans="1:8">
      <c r="A197" s="140" t="s">
        <v>177</v>
      </c>
      <c r="B197" s="140" t="s">
        <v>527</v>
      </c>
      <c r="C197" s="141">
        <v>240048767</v>
      </c>
      <c r="D197" s="142">
        <v>1636.758</v>
      </c>
      <c r="E197" s="143">
        <v>13.8</v>
      </c>
      <c r="F197" s="144">
        <v>483</v>
      </c>
      <c r="G197" s="145">
        <v>0.58040000000000003</v>
      </c>
      <c r="H197" s="146">
        <v>0</v>
      </c>
    </row>
    <row r="198" spans="1:8">
      <c r="A198" s="140" t="s">
        <v>533</v>
      </c>
      <c r="B198" s="140" t="s">
        <v>532</v>
      </c>
      <c r="C198" s="141">
        <v>240777576</v>
      </c>
      <c r="D198" s="142">
        <v>2497.5039999999999</v>
      </c>
      <c r="E198" s="143">
        <v>11.2</v>
      </c>
      <c r="F198" s="144">
        <v>1511</v>
      </c>
      <c r="G198" s="145">
        <v>0.7792</v>
      </c>
      <c r="H198" s="146">
        <v>0</v>
      </c>
    </row>
    <row r="199" spans="1:8">
      <c r="A199" s="140" t="s">
        <v>31</v>
      </c>
      <c r="B199" s="140" t="s">
        <v>29</v>
      </c>
      <c r="C199" s="141">
        <v>241384985</v>
      </c>
      <c r="D199" s="142">
        <v>2271.252</v>
      </c>
      <c r="E199" s="143">
        <v>12.7</v>
      </c>
      <c r="F199" s="144">
        <v>1007</v>
      </c>
      <c r="G199" s="145">
        <v>0.36299999999999999</v>
      </c>
      <c r="H199" s="146">
        <v>0</v>
      </c>
    </row>
    <row r="200" spans="1:8">
      <c r="A200" s="140" t="s">
        <v>271</v>
      </c>
      <c r="B200" s="140" t="s">
        <v>270</v>
      </c>
      <c r="C200" s="141">
        <v>242665709</v>
      </c>
      <c r="D200" s="142">
        <v>1228.3050000000001</v>
      </c>
      <c r="E200" s="143">
        <v>21.8</v>
      </c>
      <c r="F200" s="144">
        <v>146</v>
      </c>
      <c r="G200" s="145">
        <v>0.39429999999999998</v>
      </c>
      <c r="H200" s="146">
        <v>0</v>
      </c>
    </row>
    <row r="201" spans="1:8">
      <c r="A201" s="140" t="s">
        <v>435</v>
      </c>
      <c r="B201" s="140" t="s">
        <v>618</v>
      </c>
      <c r="C201" s="141">
        <v>242863141</v>
      </c>
      <c r="D201" s="142">
        <v>1985.0419999999999</v>
      </c>
      <c r="E201" s="143">
        <v>11.4</v>
      </c>
      <c r="F201" s="144">
        <v>854</v>
      </c>
      <c r="G201" s="145">
        <v>0.71199999999999997</v>
      </c>
      <c r="H201" s="146">
        <v>0</v>
      </c>
    </row>
    <row r="202" spans="1:8">
      <c r="A202" s="140" t="s">
        <v>44</v>
      </c>
      <c r="B202" s="140" t="s">
        <v>549</v>
      </c>
      <c r="C202" s="141">
        <v>243066588</v>
      </c>
      <c r="D202" s="142">
        <v>2023.7670000000001</v>
      </c>
      <c r="E202" s="143">
        <v>15.1</v>
      </c>
      <c r="F202" s="144">
        <v>985</v>
      </c>
      <c r="G202" s="145">
        <v>0.66200000000000003</v>
      </c>
      <c r="H202" s="146">
        <v>0</v>
      </c>
    </row>
    <row r="203" spans="1:8">
      <c r="A203" s="140" t="s">
        <v>216</v>
      </c>
      <c r="B203" s="140" t="s">
        <v>565</v>
      </c>
      <c r="C203" s="141">
        <v>244196928</v>
      </c>
      <c r="D203" s="142">
        <v>2110.5700000000002</v>
      </c>
      <c r="E203" s="143">
        <v>20.6</v>
      </c>
      <c r="F203" s="144">
        <v>1205</v>
      </c>
      <c r="G203" s="145">
        <v>0.66790000000000005</v>
      </c>
      <c r="H203" s="146">
        <v>0</v>
      </c>
    </row>
    <row r="204" spans="1:8">
      <c r="A204" s="140" t="s">
        <v>208</v>
      </c>
      <c r="B204" s="140" t="s">
        <v>542</v>
      </c>
      <c r="C204" s="141">
        <v>244240915</v>
      </c>
      <c r="D204" s="142">
        <v>1834.153</v>
      </c>
      <c r="E204" s="143">
        <v>23.4</v>
      </c>
      <c r="F204" s="144">
        <v>706</v>
      </c>
      <c r="G204" s="145">
        <v>0.63360000000000005</v>
      </c>
      <c r="H204" s="146">
        <v>0</v>
      </c>
    </row>
    <row r="205" spans="1:8">
      <c r="A205" s="140" t="s">
        <v>129</v>
      </c>
      <c r="B205" s="140" t="s">
        <v>625</v>
      </c>
      <c r="C205" s="141">
        <v>247787497</v>
      </c>
      <c r="D205" s="142">
        <v>2017.83</v>
      </c>
      <c r="E205" s="143">
        <v>20.2</v>
      </c>
      <c r="F205" s="144">
        <v>839</v>
      </c>
      <c r="G205" s="145">
        <v>0.69740000000000002</v>
      </c>
      <c r="H205" s="146">
        <v>0</v>
      </c>
    </row>
    <row r="206" spans="1:8">
      <c r="A206" s="140" t="s">
        <v>578</v>
      </c>
      <c r="B206" s="140" t="s">
        <v>555</v>
      </c>
      <c r="C206" s="141">
        <v>248471931</v>
      </c>
      <c r="D206" s="142">
        <v>2317.377</v>
      </c>
      <c r="E206" s="143">
        <v>18.600000000000001</v>
      </c>
      <c r="F206" s="144">
        <v>1046</v>
      </c>
      <c r="G206" s="145">
        <v>0.41710000000000003</v>
      </c>
      <c r="H206" s="146">
        <v>0</v>
      </c>
    </row>
    <row r="207" spans="1:8">
      <c r="A207" s="140" t="s">
        <v>261</v>
      </c>
      <c r="B207" s="140" t="s">
        <v>259</v>
      </c>
      <c r="C207" s="141">
        <v>248472181</v>
      </c>
      <c r="D207" s="142">
        <v>1746.6690000000001</v>
      </c>
      <c r="E207" s="143">
        <v>13.7</v>
      </c>
      <c r="F207" s="144">
        <v>809</v>
      </c>
      <c r="G207" s="145">
        <v>0.50609999999999999</v>
      </c>
      <c r="H207" s="146">
        <v>0</v>
      </c>
    </row>
    <row r="208" spans="1:8">
      <c r="A208" s="140" t="s">
        <v>564</v>
      </c>
      <c r="B208" s="140" t="s">
        <v>565</v>
      </c>
      <c r="C208" s="141">
        <v>251386003</v>
      </c>
      <c r="D208" s="142">
        <v>2366.915</v>
      </c>
      <c r="E208" s="143">
        <v>16.100000000000001</v>
      </c>
      <c r="F208" s="144">
        <v>1349</v>
      </c>
      <c r="G208" s="145">
        <v>0.73740000000000006</v>
      </c>
      <c r="H208" s="146">
        <v>0</v>
      </c>
    </row>
    <row r="209" spans="1:8">
      <c r="A209" s="140" t="s">
        <v>195</v>
      </c>
      <c r="B209" s="140" t="s">
        <v>627</v>
      </c>
      <c r="C209" s="141">
        <v>251914364</v>
      </c>
      <c r="D209" s="142">
        <v>2067.3339999999998</v>
      </c>
      <c r="E209" s="143">
        <v>16.2</v>
      </c>
      <c r="F209" s="144">
        <v>826</v>
      </c>
      <c r="G209" s="145">
        <v>0.69850000000000001</v>
      </c>
      <c r="H209" s="146">
        <v>0</v>
      </c>
    </row>
    <row r="210" spans="1:8">
      <c r="A210" s="140" t="s">
        <v>136</v>
      </c>
      <c r="B210" s="140" t="s">
        <v>137</v>
      </c>
      <c r="C210" s="141">
        <v>252783130</v>
      </c>
      <c r="D210" s="142">
        <v>2299.0450000000001</v>
      </c>
      <c r="E210" s="143">
        <v>16.5</v>
      </c>
      <c r="F210" s="144">
        <v>1007</v>
      </c>
      <c r="G210" s="145">
        <v>0.60519999999999996</v>
      </c>
      <c r="H210" s="146">
        <v>0</v>
      </c>
    </row>
    <row r="211" spans="1:8">
      <c r="A211" s="140" t="s">
        <v>561</v>
      </c>
      <c r="B211" s="140" t="s">
        <v>549</v>
      </c>
      <c r="C211" s="141">
        <v>253074556</v>
      </c>
      <c r="D211" s="142">
        <v>2294.4560000000001</v>
      </c>
      <c r="E211" s="143">
        <v>22.2</v>
      </c>
      <c r="F211" s="144">
        <v>1429</v>
      </c>
      <c r="G211" s="145">
        <v>0.73440000000000005</v>
      </c>
      <c r="H211" s="146">
        <v>0</v>
      </c>
    </row>
    <row r="212" spans="1:8">
      <c r="A212" s="140" t="s">
        <v>178</v>
      </c>
      <c r="B212" s="140" t="s">
        <v>527</v>
      </c>
      <c r="C212" s="141">
        <v>253929692</v>
      </c>
      <c r="D212" s="142">
        <v>1690.86</v>
      </c>
      <c r="E212" s="143">
        <v>15.6</v>
      </c>
      <c r="F212" s="144">
        <v>869</v>
      </c>
      <c r="G212" s="145">
        <v>0.49969999999999998</v>
      </c>
      <c r="H212" s="146">
        <v>0</v>
      </c>
    </row>
    <row r="213" spans="1:8">
      <c r="A213" s="140" t="s">
        <v>305</v>
      </c>
      <c r="B213" s="140" t="s">
        <v>509</v>
      </c>
      <c r="C213" s="141">
        <v>254003894</v>
      </c>
      <c r="D213" s="142">
        <v>2187.6550000000002</v>
      </c>
      <c r="E213" s="143">
        <v>12.8</v>
      </c>
      <c r="F213" s="144">
        <v>838</v>
      </c>
      <c r="G213" s="145">
        <v>0.51149999999999995</v>
      </c>
      <c r="H213" s="146">
        <v>0</v>
      </c>
    </row>
    <row r="214" spans="1:8">
      <c r="A214" s="140" t="s">
        <v>322</v>
      </c>
      <c r="B214" s="140" t="s">
        <v>321</v>
      </c>
      <c r="C214" s="141">
        <v>255514259</v>
      </c>
      <c r="D214" s="142">
        <v>2278.31</v>
      </c>
      <c r="E214" s="143">
        <v>13.8</v>
      </c>
      <c r="F214" s="144">
        <v>837</v>
      </c>
      <c r="G214" s="145">
        <v>0.61219999999999997</v>
      </c>
      <c r="H214" s="146">
        <v>0</v>
      </c>
    </row>
    <row r="215" spans="1:8">
      <c r="A215" s="140" t="s">
        <v>626</v>
      </c>
      <c r="B215" s="140" t="s">
        <v>627</v>
      </c>
      <c r="C215" s="141">
        <v>255883868</v>
      </c>
      <c r="D215" s="142">
        <v>3424.6170000000002</v>
      </c>
      <c r="E215" s="143">
        <v>20.3</v>
      </c>
      <c r="F215" s="144">
        <v>2175</v>
      </c>
      <c r="G215" s="145">
        <v>0.81479999999999997</v>
      </c>
      <c r="H215" s="146">
        <v>0</v>
      </c>
    </row>
    <row r="216" spans="1:8">
      <c r="A216" s="140" t="s">
        <v>318</v>
      </c>
      <c r="B216" s="140" t="s">
        <v>595</v>
      </c>
      <c r="C216" s="141">
        <v>255996170</v>
      </c>
      <c r="D216" s="142">
        <v>2011.068</v>
      </c>
      <c r="E216" s="143">
        <v>15.7</v>
      </c>
      <c r="F216" s="144">
        <v>825</v>
      </c>
      <c r="G216" s="145">
        <v>0.60809999999999997</v>
      </c>
      <c r="H216" s="146">
        <v>0</v>
      </c>
    </row>
    <row r="217" spans="1:8">
      <c r="A217" s="140" t="s">
        <v>367</v>
      </c>
      <c r="B217" s="140" t="s">
        <v>418</v>
      </c>
      <c r="C217" s="141">
        <v>256153702</v>
      </c>
      <c r="D217" s="142">
        <v>2220.029</v>
      </c>
      <c r="E217" s="143">
        <v>23.2</v>
      </c>
      <c r="F217" s="144">
        <v>898</v>
      </c>
      <c r="G217" s="145">
        <v>0.68340000000000001</v>
      </c>
      <c r="H217" s="146">
        <v>0</v>
      </c>
    </row>
    <row r="218" spans="1:8">
      <c r="A218" s="140" t="s">
        <v>580</v>
      </c>
      <c r="B218" s="140" t="s">
        <v>555</v>
      </c>
      <c r="C218" s="141">
        <v>257275924</v>
      </c>
      <c r="D218" s="142">
        <v>2004.9690000000001</v>
      </c>
      <c r="E218" s="143">
        <v>20</v>
      </c>
      <c r="F218" s="144">
        <v>689</v>
      </c>
      <c r="G218" s="145">
        <v>0.60129999999999995</v>
      </c>
      <c r="H218" s="146">
        <v>0</v>
      </c>
    </row>
    <row r="219" spans="1:8">
      <c r="A219" s="140" t="s">
        <v>109</v>
      </c>
      <c r="B219" s="140" t="s">
        <v>104</v>
      </c>
      <c r="C219" s="141">
        <v>259423416</v>
      </c>
      <c r="D219" s="142">
        <v>1832.3689999999999</v>
      </c>
      <c r="E219" s="143">
        <v>19</v>
      </c>
      <c r="F219" s="144">
        <v>510</v>
      </c>
      <c r="G219" s="145">
        <v>0.5343</v>
      </c>
      <c r="H219" s="146">
        <v>0</v>
      </c>
    </row>
    <row r="220" spans="1:8">
      <c r="A220" s="140" t="s">
        <v>359</v>
      </c>
      <c r="B220" s="140" t="s">
        <v>609</v>
      </c>
      <c r="C220" s="141">
        <v>259464617</v>
      </c>
      <c r="D220" s="142">
        <v>1543.5640000000001</v>
      </c>
      <c r="E220" s="143">
        <v>21.9</v>
      </c>
      <c r="F220" s="144">
        <v>559</v>
      </c>
      <c r="G220" s="145">
        <v>0.4768</v>
      </c>
      <c r="H220" s="146">
        <v>0</v>
      </c>
    </row>
    <row r="221" spans="1:8">
      <c r="A221" s="140" t="s">
        <v>162</v>
      </c>
      <c r="B221" s="140" t="s">
        <v>539</v>
      </c>
      <c r="C221" s="141">
        <v>264380817</v>
      </c>
      <c r="D221" s="142">
        <v>2145.6469999999999</v>
      </c>
      <c r="E221" s="143">
        <v>12.2</v>
      </c>
      <c r="F221" s="144">
        <v>1035</v>
      </c>
      <c r="G221" s="145">
        <v>0.58879999999999999</v>
      </c>
      <c r="H221" s="146">
        <v>0</v>
      </c>
    </row>
    <row r="222" spans="1:8">
      <c r="A222" s="140" t="s">
        <v>604</v>
      </c>
      <c r="B222" s="140" t="s">
        <v>611</v>
      </c>
      <c r="C222" s="141">
        <v>264457400</v>
      </c>
      <c r="D222" s="142">
        <v>2021.83</v>
      </c>
      <c r="E222" s="143">
        <v>22.5</v>
      </c>
      <c r="F222" s="144">
        <v>1024</v>
      </c>
      <c r="G222" s="145">
        <v>0.64700000000000002</v>
      </c>
      <c r="H222" s="146">
        <v>0</v>
      </c>
    </row>
    <row r="223" spans="1:8">
      <c r="A223" s="140" t="s">
        <v>394</v>
      </c>
      <c r="B223" s="140" t="s">
        <v>225</v>
      </c>
      <c r="C223" s="141">
        <v>266772569</v>
      </c>
      <c r="D223" s="142">
        <v>1483.6379999999999</v>
      </c>
      <c r="E223" s="143">
        <v>17.899999999999999</v>
      </c>
      <c r="F223" s="144">
        <v>441</v>
      </c>
      <c r="G223" s="145">
        <v>0.45590000000000003</v>
      </c>
      <c r="H223" s="146">
        <v>0</v>
      </c>
    </row>
    <row r="224" spans="1:8">
      <c r="A224" s="140" t="s">
        <v>53</v>
      </c>
      <c r="B224" s="140" t="s">
        <v>613</v>
      </c>
      <c r="C224" s="141">
        <v>268084777</v>
      </c>
      <c r="D224" s="142">
        <v>1721.837</v>
      </c>
      <c r="E224" s="143">
        <v>20</v>
      </c>
      <c r="F224" s="144">
        <v>1084</v>
      </c>
      <c r="G224" s="145">
        <v>0.41560000000000002</v>
      </c>
      <c r="H224" s="146">
        <v>0</v>
      </c>
    </row>
    <row r="225" spans="1:8">
      <c r="A225" s="140" t="s">
        <v>265</v>
      </c>
      <c r="B225" s="140" t="s">
        <v>266</v>
      </c>
      <c r="C225" s="141">
        <v>269325252</v>
      </c>
      <c r="D225" s="142">
        <v>2422.335</v>
      </c>
      <c r="E225" s="143">
        <v>17.100000000000001</v>
      </c>
      <c r="F225" s="144">
        <v>1050</v>
      </c>
      <c r="G225" s="145">
        <v>0.64180000000000004</v>
      </c>
      <c r="H225" s="146">
        <v>0</v>
      </c>
    </row>
    <row r="226" spans="1:8">
      <c r="A226" s="140" t="s">
        <v>113</v>
      </c>
      <c r="B226" s="140" t="s">
        <v>532</v>
      </c>
      <c r="C226" s="141">
        <v>271117495</v>
      </c>
      <c r="D226" s="142">
        <v>2275.2800000000002</v>
      </c>
      <c r="E226" s="143">
        <v>16.5</v>
      </c>
      <c r="F226" s="144">
        <v>1161</v>
      </c>
      <c r="G226" s="145">
        <v>0.64190000000000003</v>
      </c>
      <c r="H226" s="146">
        <v>0</v>
      </c>
    </row>
    <row r="227" spans="1:8">
      <c r="A227" s="140" t="s">
        <v>500</v>
      </c>
      <c r="B227" s="140" t="s">
        <v>524</v>
      </c>
      <c r="C227" s="141">
        <v>274766123</v>
      </c>
      <c r="D227" s="142">
        <v>1976.4770000000001</v>
      </c>
      <c r="E227" s="143">
        <v>23.1</v>
      </c>
      <c r="F227" s="144">
        <v>735</v>
      </c>
      <c r="G227" s="145">
        <v>0.63800000000000001</v>
      </c>
      <c r="H227" s="146">
        <v>0</v>
      </c>
    </row>
    <row r="228" spans="1:8">
      <c r="A228" s="140" t="s">
        <v>342</v>
      </c>
      <c r="B228" s="140" t="s">
        <v>424</v>
      </c>
      <c r="C228" s="141">
        <v>276342281</v>
      </c>
      <c r="D228" s="142">
        <v>2233.942</v>
      </c>
      <c r="E228" s="143">
        <v>13.2</v>
      </c>
      <c r="F228" s="144">
        <v>695</v>
      </c>
      <c r="G228" s="145">
        <v>0.57809999999999995</v>
      </c>
      <c r="H228" s="146">
        <v>0</v>
      </c>
    </row>
    <row r="229" spans="1:8">
      <c r="A229" s="140" t="s">
        <v>134</v>
      </c>
      <c r="B229" s="140" t="s">
        <v>625</v>
      </c>
      <c r="C229" s="141">
        <v>279675484</v>
      </c>
      <c r="D229" s="142">
        <v>2084.4679999999998</v>
      </c>
      <c r="E229" s="143">
        <v>15.7</v>
      </c>
      <c r="F229" s="144">
        <v>794</v>
      </c>
      <c r="G229" s="145">
        <v>0.58520000000000005</v>
      </c>
      <c r="H229" s="146">
        <v>0</v>
      </c>
    </row>
    <row r="230" spans="1:8">
      <c r="A230" s="140" t="s">
        <v>447</v>
      </c>
      <c r="B230" s="140" t="s">
        <v>448</v>
      </c>
      <c r="C230" s="141">
        <v>280777230</v>
      </c>
      <c r="D230" s="142">
        <v>2060.114</v>
      </c>
      <c r="E230" s="143">
        <v>18</v>
      </c>
      <c r="F230" s="144">
        <v>732</v>
      </c>
      <c r="G230" s="145">
        <v>0.59130000000000005</v>
      </c>
      <c r="H230" s="146">
        <v>0</v>
      </c>
    </row>
    <row r="231" spans="1:8">
      <c r="A231" s="140" t="s">
        <v>45</v>
      </c>
      <c r="B231" s="140" t="s">
        <v>549</v>
      </c>
      <c r="C231" s="141">
        <v>283843245</v>
      </c>
      <c r="D231" s="142">
        <v>2222.2069999999999</v>
      </c>
      <c r="E231" s="143">
        <v>16.2</v>
      </c>
      <c r="F231" s="144">
        <v>902</v>
      </c>
      <c r="G231" s="145">
        <v>0.65739999999999998</v>
      </c>
      <c r="H231" s="146">
        <v>0</v>
      </c>
    </row>
    <row r="232" spans="1:8">
      <c r="A232" s="140" t="s">
        <v>24</v>
      </c>
      <c r="B232" s="140" t="s">
        <v>567</v>
      </c>
      <c r="C232" s="141">
        <v>284559154</v>
      </c>
      <c r="D232" s="142">
        <v>1970.1369999999999</v>
      </c>
      <c r="E232" s="143">
        <v>15.9</v>
      </c>
      <c r="F232" s="144">
        <v>683</v>
      </c>
      <c r="G232" s="145">
        <v>0.61180000000000001</v>
      </c>
      <c r="H232" s="146">
        <v>0</v>
      </c>
    </row>
    <row r="233" spans="1:8">
      <c r="A233" s="140" t="s">
        <v>34</v>
      </c>
      <c r="B233" s="140" t="s">
        <v>549</v>
      </c>
      <c r="C233" s="141">
        <v>286861215</v>
      </c>
      <c r="D233" s="142">
        <v>2261.7939999999999</v>
      </c>
      <c r="E233" s="143">
        <v>16.2</v>
      </c>
      <c r="F233" s="144">
        <v>966</v>
      </c>
      <c r="G233" s="145">
        <v>0.65920000000000001</v>
      </c>
      <c r="H233" s="146">
        <v>0</v>
      </c>
    </row>
    <row r="234" spans="1:8">
      <c r="A234" s="140" t="s">
        <v>119</v>
      </c>
      <c r="B234" s="140" t="s">
        <v>117</v>
      </c>
      <c r="C234" s="141">
        <v>288923797</v>
      </c>
      <c r="D234" s="142">
        <v>1852.8409999999999</v>
      </c>
      <c r="E234" s="143">
        <v>19.7</v>
      </c>
      <c r="F234" s="144">
        <v>600</v>
      </c>
      <c r="G234" s="145">
        <v>0.57720000000000005</v>
      </c>
      <c r="H234" s="146">
        <v>0</v>
      </c>
    </row>
    <row r="235" spans="1:8">
      <c r="A235" s="140" t="s">
        <v>393</v>
      </c>
      <c r="B235" s="140" t="s">
        <v>618</v>
      </c>
      <c r="C235" s="141">
        <v>290473842</v>
      </c>
      <c r="D235" s="142">
        <v>1793.422</v>
      </c>
      <c r="E235" s="143">
        <v>14.6</v>
      </c>
      <c r="F235" s="144">
        <v>564</v>
      </c>
      <c r="G235" s="145">
        <v>0.5958</v>
      </c>
      <c r="H235" s="146">
        <v>0</v>
      </c>
    </row>
    <row r="236" spans="1:8">
      <c r="A236" s="140" t="s">
        <v>176</v>
      </c>
      <c r="B236" s="140" t="s">
        <v>527</v>
      </c>
      <c r="C236" s="141">
        <v>294161961</v>
      </c>
      <c r="D236" s="142">
        <v>1569.415</v>
      </c>
      <c r="E236" s="143">
        <v>15.9</v>
      </c>
      <c r="F236" s="144">
        <v>559</v>
      </c>
      <c r="G236" s="145">
        <v>0.53029999999999999</v>
      </c>
      <c r="H236" s="146">
        <v>0</v>
      </c>
    </row>
    <row r="237" spans="1:8">
      <c r="A237" s="140" t="s">
        <v>401</v>
      </c>
      <c r="B237" s="140" t="s">
        <v>620</v>
      </c>
      <c r="C237" s="141">
        <v>294359526</v>
      </c>
      <c r="D237" s="142">
        <v>2155.4229999999998</v>
      </c>
      <c r="E237" s="143">
        <v>14.8</v>
      </c>
      <c r="F237" s="144">
        <v>635</v>
      </c>
      <c r="G237" s="145">
        <v>0.60950000000000004</v>
      </c>
      <c r="H237" s="146">
        <v>0</v>
      </c>
    </row>
    <row r="238" spans="1:8">
      <c r="A238" s="140" t="s">
        <v>534</v>
      </c>
      <c r="B238" s="140" t="s">
        <v>618</v>
      </c>
      <c r="C238" s="141">
        <v>296867635</v>
      </c>
      <c r="D238" s="142">
        <v>3197.886</v>
      </c>
      <c r="E238" s="143">
        <v>17.2</v>
      </c>
      <c r="F238" s="144">
        <v>2497</v>
      </c>
      <c r="G238" s="145">
        <v>0.76949999999999996</v>
      </c>
      <c r="H238" s="146">
        <v>0</v>
      </c>
    </row>
    <row r="239" spans="1:8">
      <c r="A239" s="140" t="s">
        <v>324</v>
      </c>
      <c r="B239" s="140" t="s">
        <v>515</v>
      </c>
      <c r="C239" s="141">
        <v>297617101</v>
      </c>
      <c r="D239" s="142">
        <v>2086.9299999999998</v>
      </c>
      <c r="E239" s="143">
        <v>19.2</v>
      </c>
      <c r="F239" s="144">
        <v>907</v>
      </c>
      <c r="G239" s="145">
        <v>0.66839999999999999</v>
      </c>
      <c r="H239" s="146">
        <v>0</v>
      </c>
    </row>
    <row r="240" spans="1:8">
      <c r="A240" s="140" t="s">
        <v>348</v>
      </c>
      <c r="B240" s="140" t="s">
        <v>609</v>
      </c>
      <c r="C240" s="141">
        <v>299987635</v>
      </c>
      <c r="D240" s="142">
        <v>1688.028</v>
      </c>
      <c r="E240" s="143">
        <v>22.4</v>
      </c>
      <c r="F240" s="144">
        <v>278</v>
      </c>
      <c r="G240" s="145">
        <v>0.48470000000000002</v>
      </c>
      <c r="H240" s="146">
        <v>0</v>
      </c>
    </row>
    <row r="241" spans="1:8">
      <c r="A241" s="140" t="s">
        <v>226</v>
      </c>
      <c r="B241" s="140" t="s">
        <v>225</v>
      </c>
      <c r="C241" s="141">
        <v>300662805</v>
      </c>
      <c r="D241" s="142">
        <v>2762.4549999999999</v>
      </c>
      <c r="E241" s="143">
        <v>16.8</v>
      </c>
      <c r="F241" s="144">
        <v>1093</v>
      </c>
      <c r="G241" s="145">
        <v>0.66910000000000003</v>
      </c>
      <c r="H241" s="146">
        <v>0</v>
      </c>
    </row>
    <row r="242" spans="1:8">
      <c r="A242" s="140" t="s">
        <v>306</v>
      </c>
      <c r="B242" s="140" t="s">
        <v>509</v>
      </c>
      <c r="C242" s="141">
        <v>301053743</v>
      </c>
      <c r="D242" s="142">
        <v>2178.6509999999998</v>
      </c>
      <c r="E242" s="143">
        <v>14.2</v>
      </c>
      <c r="F242" s="144">
        <v>636</v>
      </c>
      <c r="G242" s="145">
        <v>0.57699999999999996</v>
      </c>
      <c r="H242" s="146">
        <v>0</v>
      </c>
    </row>
    <row r="243" spans="1:8">
      <c r="A243" s="140" t="s">
        <v>33</v>
      </c>
      <c r="B243" s="140" t="s">
        <v>549</v>
      </c>
      <c r="C243" s="141">
        <v>301784772</v>
      </c>
      <c r="D243" s="142">
        <v>1907.614</v>
      </c>
      <c r="E243" s="143">
        <v>19.2</v>
      </c>
      <c r="F243" s="144">
        <v>528</v>
      </c>
      <c r="G243" s="145">
        <v>0.56359999999999999</v>
      </c>
      <c r="H243" s="146">
        <v>0</v>
      </c>
    </row>
    <row r="244" spans="1:8">
      <c r="A244" s="140" t="s">
        <v>253</v>
      </c>
      <c r="B244" s="140" t="s">
        <v>517</v>
      </c>
      <c r="C244" s="141">
        <v>303517856</v>
      </c>
      <c r="D244" s="142">
        <v>2455.5360000000001</v>
      </c>
      <c r="E244" s="143">
        <v>18.5</v>
      </c>
      <c r="F244" s="144">
        <v>1364</v>
      </c>
      <c r="G244" s="145">
        <v>0.67159999999999997</v>
      </c>
      <c r="H244" s="146">
        <v>0</v>
      </c>
    </row>
    <row r="245" spans="1:8">
      <c r="A245" s="140" t="s">
        <v>579</v>
      </c>
      <c r="B245" s="140" t="s">
        <v>555</v>
      </c>
      <c r="C245" s="141">
        <v>305099789</v>
      </c>
      <c r="D245" s="142">
        <v>2434.2429999999999</v>
      </c>
      <c r="E245" s="143">
        <v>21.3</v>
      </c>
      <c r="F245" s="144">
        <v>948</v>
      </c>
      <c r="G245" s="145">
        <v>0.59119999999999995</v>
      </c>
      <c r="H245" s="146">
        <v>0</v>
      </c>
    </row>
    <row r="246" spans="1:8">
      <c r="A246" s="140" t="s">
        <v>355</v>
      </c>
      <c r="B246" s="140" t="s">
        <v>609</v>
      </c>
      <c r="C246" s="141">
        <v>305268171</v>
      </c>
      <c r="D246" s="142">
        <v>1515.71</v>
      </c>
      <c r="E246" s="143">
        <v>21.8</v>
      </c>
      <c r="F246" s="144">
        <v>331</v>
      </c>
      <c r="G246" s="145">
        <v>0.38059999999999999</v>
      </c>
      <c r="H246" s="146">
        <v>0</v>
      </c>
    </row>
    <row r="247" spans="1:8">
      <c r="A247" s="140" t="s">
        <v>481</v>
      </c>
      <c r="B247" s="140" t="s">
        <v>509</v>
      </c>
      <c r="C247" s="141">
        <v>308552659</v>
      </c>
      <c r="D247" s="142">
        <v>2086.4920000000002</v>
      </c>
      <c r="E247" s="143">
        <v>18.3</v>
      </c>
      <c r="F247" s="144">
        <v>548</v>
      </c>
      <c r="G247" s="145">
        <v>0.56869999999999998</v>
      </c>
      <c r="H247" s="146">
        <v>0</v>
      </c>
    </row>
    <row r="248" spans="1:8">
      <c r="A248" s="140" t="s">
        <v>331</v>
      </c>
      <c r="B248" s="140" t="s">
        <v>569</v>
      </c>
      <c r="C248" s="141">
        <v>309892984</v>
      </c>
      <c r="D248" s="142">
        <v>2013.0540000000001</v>
      </c>
      <c r="E248" s="143">
        <v>18.600000000000001</v>
      </c>
      <c r="F248" s="144">
        <v>533</v>
      </c>
      <c r="G248" s="145">
        <v>0.59519999999999995</v>
      </c>
      <c r="H248" s="146">
        <v>0</v>
      </c>
    </row>
    <row r="249" spans="1:8">
      <c r="A249" s="140" t="s">
        <v>41</v>
      </c>
      <c r="B249" s="140" t="s">
        <v>549</v>
      </c>
      <c r="C249" s="141">
        <v>312875640</v>
      </c>
      <c r="D249" s="142">
        <v>2228.2710000000002</v>
      </c>
      <c r="E249" s="143">
        <v>18</v>
      </c>
      <c r="F249" s="144">
        <v>789</v>
      </c>
      <c r="G249" s="145">
        <v>0.61219999999999997</v>
      </c>
      <c r="H249" s="146">
        <v>0</v>
      </c>
    </row>
    <row r="250" spans="1:8">
      <c r="A250" s="140" t="s">
        <v>574</v>
      </c>
      <c r="B250" s="140" t="s">
        <v>618</v>
      </c>
      <c r="C250" s="141">
        <v>317407805</v>
      </c>
      <c r="D250" s="142">
        <v>1646.346</v>
      </c>
      <c r="E250" s="143">
        <v>14.9</v>
      </c>
      <c r="F250" s="144">
        <v>392</v>
      </c>
      <c r="G250" s="145">
        <v>0.39029999999999998</v>
      </c>
      <c r="H250" s="146">
        <v>0</v>
      </c>
    </row>
    <row r="251" spans="1:8">
      <c r="A251" s="140" t="s">
        <v>452</v>
      </c>
      <c r="B251" s="140" t="s">
        <v>448</v>
      </c>
      <c r="C251" s="141">
        <v>320758289</v>
      </c>
      <c r="D251" s="142">
        <v>2178.8620000000001</v>
      </c>
      <c r="E251" s="143">
        <v>15.3</v>
      </c>
      <c r="F251" s="144">
        <v>665</v>
      </c>
      <c r="G251" s="145">
        <v>0.51839999999999997</v>
      </c>
      <c r="H251" s="146">
        <v>0</v>
      </c>
    </row>
    <row r="252" spans="1:8">
      <c r="A252" s="140" t="s">
        <v>461</v>
      </c>
      <c r="B252" s="140" t="s">
        <v>611</v>
      </c>
      <c r="C252" s="141">
        <v>323976020</v>
      </c>
      <c r="D252" s="142">
        <v>2024.213</v>
      </c>
      <c r="E252" s="143">
        <v>22.5</v>
      </c>
      <c r="F252" s="144">
        <v>493</v>
      </c>
      <c r="G252" s="145">
        <v>0.49890000000000001</v>
      </c>
      <c r="H252" s="146">
        <v>0</v>
      </c>
    </row>
    <row r="253" spans="1:8">
      <c r="A253" s="140" t="s">
        <v>391</v>
      </c>
      <c r="B253" s="140" t="s">
        <v>426</v>
      </c>
      <c r="C253" s="141">
        <v>325888521</v>
      </c>
      <c r="D253" s="142">
        <v>2295.0039999999999</v>
      </c>
      <c r="E253" s="143">
        <v>14.9</v>
      </c>
      <c r="F253" s="144">
        <v>722</v>
      </c>
      <c r="G253" s="145">
        <v>0.58330000000000004</v>
      </c>
      <c r="H253" s="146">
        <v>0</v>
      </c>
    </row>
    <row r="254" spans="1:8">
      <c r="A254" s="140" t="s">
        <v>494</v>
      </c>
      <c r="B254" s="140" t="s">
        <v>491</v>
      </c>
      <c r="C254" s="141">
        <v>329433053</v>
      </c>
      <c r="D254" s="142">
        <v>2627.2779999999998</v>
      </c>
      <c r="E254" s="143">
        <v>14</v>
      </c>
      <c r="F254" s="144">
        <v>922</v>
      </c>
      <c r="G254" s="145">
        <v>0.54020000000000001</v>
      </c>
      <c r="H254" s="146">
        <v>0</v>
      </c>
    </row>
    <row r="255" spans="1:8">
      <c r="A255" s="140" t="s">
        <v>30</v>
      </c>
      <c r="B255" s="140" t="s">
        <v>29</v>
      </c>
      <c r="C255" s="141">
        <v>331466730</v>
      </c>
      <c r="D255" s="142">
        <v>3005.5509999999999</v>
      </c>
      <c r="E255" s="143">
        <v>11.5</v>
      </c>
      <c r="F255" s="144">
        <v>1277</v>
      </c>
      <c r="G255" s="145">
        <v>0.36649999999999999</v>
      </c>
      <c r="H255" s="146">
        <v>0</v>
      </c>
    </row>
    <row r="256" spans="1:8">
      <c r="A256" s="140" t="s">
        <v>396</v>
      </c>
      <c r="B256" s="140" t="s">
        <v>225</v>
      </c>
      <c r="C256" s="141">
        <v>331765900</v>
      </c>
      <c r="D256" s="142">
        <v>2006.174</v>
      </c>
      <c r="E256" s="143">
        <v>16.7</v>
      </c>
      <c r="F256" s="144">
        <v>430</v>
      </c>
      <c r="G256" s="145">
        <v>0.53769999999999996</v>
      </c>
      <c r="H256" s="146">
        <v>0</v>
      </c>
    </row>
    <row r="257" spans="1:8">
      <c r="A257" s="140" t="s">
        <v>111</v>
      </c>
      <c r="B257" s="140" t="s">
        <v>104</v>
      </c>
      <c r="C257" s="141">
        <v>332065705</v>
      </c>
      <c r="D257" s="142">
        <v>2222.1889999999999</v>
      </c>
      <c r="E257" s="143">
        <v>19.899999999999999</v>
      </c>
      <c r="F257" s="144">
        <v>894</v>
      </c>
      <c r="G257" s="145">
        <v>0.49249999999999999</v>
      </c>
      <c r="H257" s="146">
        <v>0</v>
      </c>
    </row>
    <row r="258" spans="1:8">
      <c r="A258" s="140" t="s">
        <v>603</v>
      </c>
      <c r="B258" s="140" t="s">
        <v>611</v>
      </c>
      <c r="C258" s="141">
        <v>334057634</v>
      </c>
      <c r="D258" s="142">
        <v>2049.08</v>
      </c>
      <c r="E258" s="143">
        <v>31.7</v>
      </c>
      <c r="F258" s="144">
        <v>458</v>
      </c>
      <c r="G258" s="145">
        <v>0.64849999999999997</v>
      </c>
      <c r="H258" s="146">
        <v>0</v>
      </c>
    </row>
    <row r="259" spans="1:8">
      <c r="A259" s="140" t="s">
        <v>458</v>
      </c>
      <c r="B259" s="140" t="s">
        <v>611</v>
      </c>
      <c r="C259" s="141">
        <v>335330123</v>
      </c>
      <c r="D259" s="142">
        <v>1486.31</v>
      </c>
      <c r="E259" s="143">
        <v>27.1</v>
      </c>
      <c r="F259" s="144">
        <v>665</v>
      </c>
      <c r="G259" s="145">
        <v>0.49740000000000001</v>
      </c>
      <c r="H259" s="146">
        <v>0</v>
      </c>
    </row>
    <row r="260" spans="1:8">
      <c r="A260" s="140" t="s">
        <v>358</v>
      </c>
      <c r="B260" s="140" t="s">
        <v>609</v>
      </c>
      <c r="C260" s="141">
        <v>336318037</v>
      </c>
      <c r="D260" s="142">
        <v>1961.8820000000001</v>
      </c>
      <c r="E260" s="143">
        <v>23.2</v>
      </c>
      <c r="F260" s="144">
        <v>442</v>
      </c>
      <c r="G260" s="145">
        <v>0.44290000000000002</v>
      </c>
      <c r="H260" s="146">
        <v>0</v>
      </c>
    </row>
    <row r="261" spans="1:8">
      <c r="A261" s="140" t="s">
        <v>277</v>
      </c>
      <c r="B261" s="140" t="s">
        <v>270</v>
      </c>
      <c r="C261" s="141">
        <v>337031695</v>
      </c>
      <c r="D261" s="142">
        <v>2257.4180000000001</v>
      </c>
      <c r="E261" s="143">
        <v>13.9</v>
      </c>
      <c r="F261" s="144">
        <v>383</v>
      </c>
      <c r="G261" s="145">
        <v>0.38950000000000001</v>
      </c>
      <c r="H261" s="146">
        <v>0</v>
      </c>
    </row>
    <row r="262" spans="1:8">
      <c r="A262" s="140" t="s">
        <v>262</v>
      </c>
      <c r="B262" s="140" t="s">
        <v>259</v>
      </c>
      <c r="C262" s="141">
        <v>337056957</v>
      </c>
      <c r="D262" s="142">
        <v>1983.847</v>
      </c>
      <c r="E262" s="143">
        <v>15.1</v>
      </c>
      <c r="F262" s="144">
        <v>536</v>
      </c>
      <c r="G262" s="145">
        <v>0.50619999999999998</v>
      </c>
      <c r="H262" s="146">
        <v>0</v>
      </c>
    </row>
    <row r="263" spans="1:8">
      <c r="A263" s="140" t="s">
        <v>438</v>
      </c>
      <c r="B263" s="140" t="s">
        <v>623</v>
      </c>
      <c r="C263" s="141">
        <v>337617210</v>
      </c>
      <c r="D263" s="142">
        <v>2591.578</v>
      </c>
      <c r="E263" s="143">
        <v>21.4</v>
      </c>
      <c r="F263" s="144">
        <v>1217</v>
      </c>
      <c r="G263" s="145">
        <v>0.71220000000000006</v>
      </c>
      <c r="H263" s="146">
        <v>0</v>
      </c>
    </row>
    <row r="264" spans="1:8">
      <c r="A264" s="140" t="s">
        <v>518</v>
      </c>
      <c r="B264" s="140" t="s">
        <v>519</v>
      </c>
      <c r="C264" s="141">
        <v>339551937</v>
      </c>
      <c r="D264" s="142">
        <v>3805.1959999999999</v>
      </c>
      <c r="E264" s="143">
        <v>13.9</v>
      </c>
      <c r="F264" s="144">
        <v>2253</v>
      </c>
      <c r="G264" s="145">
        <v>0.77480000000000004</v>
      </c>
      <c r="H264" s="146">
        <v>0</v>
      </c>
    </row>
    <row r="265" spans="1:8">
      <c r="A265" s="140" t="s">
        <v>120</v>
      </c>
      <c r="B265" s="140" t="s">
        <v>117</v>
      </c>
      <c r="C265" s="141">
        <v>341796908</v>
      </c>
      <c r="D265" s="142">
        <v>2610.652</v>
      </c>
      <c r="E265" s="143">
        <v>15.7</v>
      </c>
      <c r="F265" s="144">
        <v>967</v>
      </c>
      <c r="G265" s="145">
        <v>0.59279999999999999</v>
      </c>
      <c r="H265" s="146">
        <v>0</v>
      </c>
    </row>
    <row r="266" spans="1:8">
      <c r="A266" s="140" t="s">
        <v>614</v>
      </c>
      <c r="B266" s="140" t="s">
        <v>615</v>
      </c>
      <c r="C266" s="141">
        <v>342363568</v>
      </c>
      <c r="D266" s="142">
        <v>6904.07</v>
      </c>
      <c r="E266" s="143">
        <v>18.100000000000001</v>
      </c>
      <c r="F266" s="144">
        <v>2108</v>
      </c>
      <c r="G266" s="145">
        <v>0.8508</v>
      </c>
      <c r="H266" s="146">
        <v>0</v>
      </c>
    </row>
    <row r="267" spans="1:8">
      <c r="A267" s="140" t="s">
        <v>172</v>
      </c>
      <c r="B267" s="140" t="s">
        <v>170</v>
      </c>
      <c r="C267" s="141">
        <v>346200036</v>
      </c>
      <c r="D267" s="142">
        <v>2400.4229999999998</v>
      </c>
      <c r="E267" s="143">
        <v>14.5</v>
      </c>
      <c r="F267" s="144">
        <v>1064</v>
      </c>
      <c r="G267" s="145">
        <v>0.65469999999999995</v>
      </c>
      <c r="H267" s="146">
        <v>0</v>
      </c>
    </row>
    <row r="268" spans="1:8">
      <c r="A268" s="140" t="s">
        <v>304</v>
      </c>
      <c r="B268" s="140" t="s">
        <v>509</v>
      </c>
      <c r="C268" s="141">
        <v>346335855</v>
      </c>
      <c r="D268" s="142">
        <v>1619.011</v>
      </c>
      <c r="E268" s="143">
        <v>20.2</v>
      </c>
      <c r="F268" s="144">
        <v>387</v>
      </c>
      <c r="G268" s="145">
        <v>0.44319999999999998</v>
      </c>
      <c r="H268" s="146">
        <v>0</v>
      </c>
    </row>
    <row r="269" spans="1:8">
      <c r="A269" s="140" t="s">
        <v>487</v>
      </c>
      <c r="B269" s="140" t="s">
        <v>519</v>
      </c>
      <c r="C269" s="141">
        <v>346975628</v>
      </c>
      <c r="D269" s="142">
        <v>2913.9749999999999</v>
      </c>
      <c r="E269" s="143">
        <v>14.6</v>
      </c>
      <c r="F269" s="144">
        <v>1794</v>
      </c>
      <c r="G269" s="145">
        <v>0.64800000000000002</v>
      </c>
      <c r="H269" s="146">
        <v>0</v>
      </c>
    </row>
    <row r="270" spans="1:8">
      <c r="A270" s="140" t="s">
        <v>503</v>
      </c>
      <c r="B270" s="140" t="s">
        <v>504</v>
      </c>
      <c r="C270" s="141">
        <v>348308519</v>
      </c>
      <c r="D270" s="142">
        <v>4839.357</v>
      </c>
      <c r="E270" s="143">
        <v>22.3</v>
      </c>
      <c r="F270" s="144">
        <v>3899</v>
      </c>
      <c r="G270" s="145">
        <v>0.80300000000000005</v>
      </c>
      <c r="H270" s="146">
        <v>0</v>
      </c>
    </row>
    <row r="271" spans="1:8">
      <c r="A271" s="140" t="s">
        <v>92</v>
      </c>
      <c r="B271" s="140" t="s">
        <v>79</v>
      </c>
      <c r="C271" s="141">
        <v>349107879</v>
      </c>
      <c r="D271" s="142">
        <v>3196.0859999999998</v>
      </c>
      <c r="E271" s="143">
        <v>30.7</v>
      </c>
      <c r="F271" s="144">
        <v>2044</v>
      </c>
      <c r="G271" s="145">
        <v>0.64870000000000005</v>
      </c>
      <c r="H271" s="146">
        <v>0</v>
      </c>
    </row>
    <row r="272" spans="1:8">
      <c r="A272" s="140" t="s">
        <v>334</v>
      </c>
      <c r="B272" s="140" t="s">
        <v>506</v>
      </c>
      <c r="C272" s="141">
        <v>351314037</v>
      </c>
      <c r="D272" s="142">
        <v>2060.8200000000002</v>
      </c>
      <c r="E272" s="143">
        <v>19</v>
      </c>
      <c r="F272" s="144">
        <v>357</v>
      </c>
      <c r="G272" s="145">
        <v>0.55300000000000005</v>
      </c>
      <c r="H272" s="146">
        <v>0</v>
      </c>
    </row>
    <row r="273" spans="1:8">
      <c r="A273" s="140" t="s">
        <v>357</v>
      </c>
      <c r="B273" s="140" t="s">
        <v>609</v>
      </c>
      <c r="C273" s="141">
        <v>352590832</v>
      </c>
      <c r="D273" s="142">
        <v>1806.8530000000001</v>
      </c>
      <c r="E273" s="143">
        <v>19.7</v>
      </c>
      <c r="F273" s="144">
        <v>341</v>
      </c>
      <c r="G273" s="145">
        <v>0.44330000000000003</v>
      </c>
      <c r="H273" s="146">
        <v>0</v>
      </c>
    </row>
    <row r="274" spans="1:8">
      <c r="A274" s="140" t="s">
        <v>204</v>
      </c>
      <c r="B274" s="140" t="s">
        <v>504</v>
      </c>
      <c r="C274" s="141">
        <v>353558265</v>
      </c>
      <c r="D274" s="142">
        <v>2366.5300000000002</v>
      </c>
      <c r="E274" s="143">
        <v>13.3</v>
      </c>
      <c r="F274" s="144">
        <v>576</v>
      </c>
      <c r="G274" s="145">
        <v>0.46589999999999998</v>
      </c>
      <c r="H274" s="146">
        <v>0</v>
      </c>
    </row>
    <row r="275" spans="1:8">
      <c r="A275" s="140" t="s">
        <v>181</v>
      </c>
      <c r="B275" s="140" t="s">
        <v>527</v>
      </c>
      <c r="C275" s="141">
        <v>355056783</v>
      </c>
      <c r="D275" s="142">
        <v>2560.0859999999998</v>
      </c>
      <c r="E275" s="143">
        <v>13.6</v>
      </c>
      <c r="F275" s="144">
        <v>792</v>
      </c>
      <c r="G275" s="145">
        <v>0.6149</v>
      </c>
      <c r="H275" s="146">
        <v>0</v>
      </c>
    </row>
    <row r="276" spans="1:8">
      <c r="A276" s="140" t="s">
        <v>153</v>
      </c>
      <c r="B276" s="140" t="s">
        <v>122</v>
      </c>
      <c r="C276" s="141">
        <v>355830520</v>
      </c>
      <c r="D276" s="142">
        <v>3450.5450000000001</v>
      </c>
      <c r="E276" s="143">
        <v>10.9</v>
      </c>
      <c r="F276" s="144">
        <v>1837</v>
      </c>
      <c r="G276" s="145">
        <v>0.34420000000000001</v>
      </c>
      <c r="H276" s="146">
        <v>0</v>
      </c>
    </row>
    <row r="277" spans="1:8">
      <c r="A277" s="140" t="s">
        <v>282</v>
      </c>
      <c r="B277" s="140" t="s">
        <v>511</v>
      </c>
      <c r="C277" s="141">
        <v>359508096</v>
      </c>
      <c r="D277" s="142">
        <v>2428.9290000000001</v>
      </c>
      <c r="E277" s="143">
        <v>22.6</v>
      </c>
      <c r="F277" s="144">
        <v>899</v>
      </c>
      <c r="G277" s="145">
        <v>0.53690000000000004</v>
      </c>
      <c r="H277" s="146">
        <v>0</v>
      </c>
    </row>
    <row r="278" spans="1:8">
      <c r="A278" s="140" t="s">
        <v>197</v>
      </c>
      <c r="B278" s="140" t="s">
        <v>627</v>
      </c>
      <c r="C278" s="141">
        <v>359743330</v>
      </c>
      <c r="D278" s="142">
        <v>1334.6110000000001</v>
      </c>
      <c r="E278" s="143">
        <v>18.399999999999999</v>
      </c>
      <c r="F278" s="144">
        <v>279</v>
      </c>
      <c r="G278" s="145">
        <v>0.38109999999999999</v>
      </c>
      <c r="H278" s="146">
        <v>0</v>
      </c>
    </row>
    <row r="279" spans="1:8">
      <c r="A279" s="140" t="s">
        <v>501</v>
      </c>
      <c r="B279" s="140" t="s">
        <v>611</v>
      </c>
      <c r="C279" s="141">
        <v>361829623</v>
      </c>
      <c r="D279" s="142">
        <v>2895.7550000000001</v>
      </c>
      <c r="E279" s="143">
        <v>27.2</v>
      </c>
      <c r="F279" s="144">
        <v>1365</v>
      </c>
      <c r="G279" s="145">
        <v>0.63600000000000001</v>
      </c>
      <c r="H279" s="146">
        <v>0</v>
      </c>
    </row>
    <row r="280" spans="1:8">
      <c r="A280" s="140" t="s">
        <v>462</v>
      </c>
      <c r="B280" s="140" t="s">
        <v>611</v>
      </c>
      <c r="C280" s="141">
        <v>365917114</v>
      </c>
      <c r="D280" s="142">
        <v>2471.326</v>
      </c>
      <c r="E280" s="143">
        <v>29.9</v>
      </c>
      <c r="F280" s="144">
        <v>732</v>
      </c>
      <c r="G280" s="145">
        <v>0.67720000000000002</v>
      </c>
      <c r="H280" s="146">
        <v>0</v>
      </c>
    </row>
    <row r="281" spans="1:8">
      <c r="A281" s="140" t="s">
        <v>260</v>
      </c>
      <c r="B281" s="140" t="s">
        <v>259</v>
      </c>
      <c r="C281" s="141">
        <v>366151997</v>
      </c>
      <c r="D281" s="142">
        <v>3231.9929999999999</v>
      </c>
      <c r="E281" s="143">
        <v>16.8</v>
      </c>
      <c r="F281" s="144">
        <v>1507</v>
      </c>
      <c r="G281" s="145">
        <v>0.65110000000000001</v>
      </c>
      <c r="H281" s="146">
        <v>0</v>
      </c>
    </row>
    <row r="282" spans="1:8">
      <c r="A282" s="140" t="s">
        <v>575</v>
      </c>
      <c r="B282" s="140" t="s">
        <v>618</v>
      </c>
      <c r="C282" s="141">
        <v>367071082</v>
      </c>
      <c r="D282" s="142">
        <v>1676.329</v>
      </c>
      <c r="E282" s="143">
        <v>23</v>
      </c>
      <c r="F282" s="144">
        <v>394</v>
      </c>
      <c r="G282" s="145">
        <v>0.52849999999999997</v>
      </c>
      <c r="H282" s="146">
        <v>0</v>
      </c>
    </row>
    <row r="283" spans="1:8">
      <c r="A283" s="140" t="s">
        <v>211</v>
      </c>
      <c r="B283" s="140" t="s">
        <v>542</v>
      </c>
      <c r="C283" s="141">
        <v>368824059</v>
      </c>
      <c r="D283" s="142">
        <v>1636.7449999999999</v>
      </c>
      <c r="E283" s="143">
        <v>19.7</v>
      </c>
      <c r="F283" s="144">
        <v>400</v>
      </c>
      <c r="G283" s="145">
        <v>0.25609999999999999</v>
      </c>
      <c r="H283" s="146">
        <v>0</v>
      </c>
    </row>
    <row r="284" spans="1:8">
      <c r="A284" s="140" t="s">
        <v>466</v>
      </c>
      <c r="B284" s="140" t="s">
        <v>611</v>
      </c>
      <c r="C284" s="141">
        <v>369006732</v>
      </c>
      <c r="D284" s="142">
        <v>2643.9450000000002</v>
      </c>
      <c r="E284" s="143">
        <v>32</v>
      </c>
      <c r="F284" s="144">
        <v>1352</v>
      </c>
      <c r="G284" s="145">
        <v>0.69450000000000001</v>
      </c>
      <c r="H284" s="146">
        <v>0</v>
      </c>
    </row>
    <row r="285" spans="1:8">
      <c r="A285" s="140" t="s">
        <v>131</v>
      </c>
      <c r="B285" s="140" t="s">
        <v>625</v>
      </c>
      <c r="C285" s="141">
        <v>369405230</v>
      </c>
      <c r="D285" s="142">
        <v>2845.83</v>
      </c>
      <c r="E285" s="143">
        <v>18.8</v>
      </c>
      <c r="F285" s="144">
        <v>1536</v>
      </c>
      <c r="G285" s="145">
        <v>0.68769999999999998</v>
      </c>
      <c r="H285" s="146">
        <v>0</v>
      </c>
    </row>
    <row r="286" spans="1:8">
      <c r="A286" s="140" t="s">
        <v>354</v>
      </c>
      <c r="B286" s="140" t="s">
        <v>609</v>
      </c>
      <c r="C286" s="141">
        <v>371630148</v>
      </c>
      <c r="D286" s="142">
        <v>2458.5100000000002</v>
      </c>
      <c r="E286" s="143">
        <v>22.3</v>
      </c>
      <c r="F286" s="144">
        <v>809</v>
      </c>
      <c r="G286" s="145">
        <v>0.54200000000000004</v>
      </c>
      <c r="H286" s="146">
        <v>0</v>
      </c>
    </row>
    <row r="287" spans="1:8">
      <c r="A287" s="140" t="s">
        <v>32</v>
      </c>
      <c r="B287" s="140" t="s">
        <v>549</v>
      </c>
      <c r="C287" s="141">
        <v>373649674</v>
      </c>
      <c r="D287" s="142">
        <v>2735.2220000000002</v>
      </c>
      <c r="E287" s="143">
        <v>18.2</v>
      </c>
      <c r="F287" s="144">
        <v>923</v>
      </c>
      <c r="G287" s="145">
        <v>0.62419999999999998</v>
      </c>
      <c r="H287" s="146">
        <v>0</v>
      </c>
    </row>
    <row r="288" spans="1:8">
      <c r="A288" s="140" t="s">
        <v>138</v>
      </c>
      <c r="B288" s="140" t="s">
        <v>137</v>
      </c>
      <c r="C288" s="141">
        <v>377424148</v>
      </c>
      <c r="D288" s="142">
        <v>2775.3440000000001</v>
      </c>
      <c r="E288" s="143">
        <v>17.5</v>
      </c>
      <c r="F288" s="144">
        <v>1079</v>
      </c>
      <c r="G288" s="145">
        <v>0.55359999999999998</v>
      </c>
      <c r="H288" s="146">
        <v>0</v>
      </c>
    </row>
    <row r="289" spans="1:8">
      <c r="A289" s="140" t="s">
        <v>268</v>
      </c>
      <c r="B289" s="140" t="s">
        <v>266</v>
      </c>
      <c r="C289" s="141">
        <v>379455302</v>
      </c>
      <c r="D289" s="142">
        <v>3434.0839999999998</v>
      </c>
      <c r="E289" s="143">
        <v>16.399999999999999</v>
      </c>
      <c r="F289" s="144">
        <v>1426</v>
      </c>
      <c r="G289" s="145">
        <v>0.70920000000000005</v>
      </c>
      <c r="H289" s="146">
        <v>0</v>
      </c>
    </row>
    <row r="290" spans="1:8">
      <c r="A290" s="140" t="s">
        <v>338</v>
      </c>
      <c r="B290" s="140" t="s">
        <v>506</v>
      </c>
      <c r="C290" s="141">
        <v>381240637</v>
      </c>
      <c r="D290" s="142">
        <v>2459.9609999999998</v>
      </c>
      <c r="E290" s="143">
        <v>20.7</v>
      </c>
      <c r="F290" s="144">
        <v>566</v>
      </c>
      <c r="G290" s="145">
        <v>0.61070000000000002</v>
      </c>
      <c r="H290" s="146">
        <v>0</v>
      </c>
    </row>
    <row r="291" spans="1:8">
      <c r="A291" s="140" t="s">
        <v>352</v>
      </c>
      <c r="B291" s="140" t="s">
        <v>609</v>
      </c>
      <c r="C291" s="141">
        <v>382297918</v>
      </c>
      <c r="D291" s="142">
        <v>2726.9319999999998</v>
      </c>
      <c r="E291" s="143">
        <v>22.4</v>
      </c>
      <c r="F291" s="144">
        <v>562</v>
      </c>
      <c r="G291" s="145">
        <v>0.5706</v>
      </c>
      <c r="H291" s="146">
        <v>0</v>
      </c>
    </row>
    <row r="292" spans="1:8">
      <c r="A292" s="140" t="s">
        <v>173</v>
      </c>
      <c r="B292" s="140" t="s">
        <v>174</v>
      </c>
      <c r="C292" s="141">
        <v>383118002</v>
      </c>
      <c r="D292" s="142">
        <v>3009.6990000000001</v>
      </c>
      <c r="E292" s="143">
        <v>10.9</v>
      </c>
      <c r="F292" s="144">
        <v>1221</v>
      </c>
      <c r="G292" s="145">
        <v>0.58709999999999996</v>
      </c>
      <c r="H292" s="146">
        <v>0</v>
      </c>
    </row>
    <row r="293" spans="1:8">
      <c r="A293" s="147" t="s">
        <v>336</v>
      </c>
      <c r="B293" s="147" t="s">
        <v>506</v>
      </c>
      <c r="C293" s="141">
        <v>384516846</v>
      </c>
      <c r="D293" s="142">
        <v>2361.4740000000002</v>
      </c>
      <c r="E293" s="143">
        <v>13.6</v>
      </c>
      <c r="F293" s="147">
        <v>727</v>
      </c>
      <c r="G293" s="148">
        <v>0.51629999999999998</v>
      </c>
      <c r="H293" s="146">
        <v>0</v>
      </c>
    </row>
    <row r="294" spans="1:8">
      <c r="A294" s="140" t="s">
        <v>222</v>
      </c>
      <c r="B294" s="140" t="s">
        <v>565</v>
      </c>
      <c r="C294" s="141">
        <v>388731991</v>
      </c>
      <c r="D294" s="142">
        <v>2556.4319999999998</v>
      </c>
      <c r="E294" s="143">
        <v>18.399999999999999</v>
      </c>
      <c r="F294" s="144">
        <v>881</v>
      </c>
      <c r="G294" s="145">
        <v>0.60970000000000002</v>
      </c>
      <c r="H294" s="146">
        <v>0</v>
      </c>
    </row>
    <row r="295" spans="1:8">
      <c r="A295" s="140" t="s">
        <v>114</v>
      </c>
      <c r="B295" s="140" t="s">
        <v>532</v>
      </c>
      <c r="C295" s="141">
        <v>389174698</v>
      </c>
      <c r="D295" s="142">
        <v>3069.5929999999998</v>
      </c>
      <c r="E295" s="143">
        <v>20.9</v>
      </c>
      <c r="F295" s="144">
        <v>1369</v>
      </c>
      <c r="G295" s="145">
        <v>0.64700000000000002</v>
      </c>
      <c r="H295" s="146">
        <v>0</v>
      </c>
    </row>
    <row r="296" spans="1:8">
      <c r="A296" s="140" t="s">
        <v>320</v>
      </c>
      <c r="B296" s="140" t="s">
        <v>321</v>
      </c>
      <c r="C296" s="141">
        <v>392755367</v>
      </c>
      <c r="D296" s="142">
        <v>1925.5619999999999</v>
      </c>
      <c r="E296" s="143">
        <v>20.9</v>
      </c>
      <c r="F296" s="144">
        <v>424</v>
      </c>
      <c r="G296" s="145">
        <v>0.41880000000000001</v>
      </c>
      <c r="H296" s="146">
        <v>0</v>
      </c>
    </row>
    <row r="297" spans="1:8">
      <c r="A297" s="140" t="s">
        <v>192</v>
      </c>
      <c r="B297" s="140" t="s">
        <v>428</v>
      </c>
      <c r="C297" s="141">
        <v>394706332</v>
      </c>
      <c r="D297" s="142">
        <v>1785.367</v>
      </c>
      <c r="E297" s="143">
        <v>16.3</v>
      </c>
      <c r="F297" s="144">
        <v>744</v>
      </c>
      <c r="G297" s="145">
        <v>0.23810000000000001</v>
      </c>
      <c r="H297" s="146">
        <v>0</v>
      </c>
    </row>
    <row r="298" spans="1:8">
      <c r="A298" s="140" t="s">
        <v>513</v>
      </c>
      <c r="B298" s="140" t="s">
        <v>611</v>
      </c>
      <c r="C298" s="141">
        <v>395708615</v>
      </c>
      <c r="D298" s="142">
        <v>4196.1220000000003</v>
      </c>
      <c r="E298" s="143">
        <v>20.5</v>
      </c>
      <c r="F298" s="144">
        <v>2452</v>
      </c>
      <c r="G298" s="145">
        <v>0.77680000000000005</v>
      </c>
      <c r="H298" s="146">
        <v>0</v>
      </c>
    </row>
    <row r="299" spans="1:8">
      <c r="A299" s="140" t="s">
        <v>455</v>
      </c>
      <c r="B299" s="140" t="s">
        <v>611</v>
      </c>
      <c r="C299" s="141">
        <v>397676818</v>
      </c>
      <c r="D299" s="142">
        <v>1529.1479999999999</v>
      </c>
      <c r="E299" s="143">
        <v>22.6</v>
      </c>
      <c r="F299" s="144">
        <v>218</v>
      </c>
      <c r="G299" s="145">
        <v>0.34310000000000002</v>
      </c>
      <c r="H299" s="146">
        <v>0</v>
      </c>
    </row>
    <row r="300" spans="1:8">
      <c r="A300" s="140" t="s">
        <v>335</v>
      </c>
      <c r="B300" s="140" t="s">
        <v>506</v>
      </c>
      <c r="C300" s="141">
        <v>399580778</v>
      </c>
      <c r="D300" s="142">
        <v>2507.223</v>
      </c>
      <c r="E300" s="143">
        <v>15.7</v>
      </c>
      <c r="F300" s="144">
        <v>694</v>
      </c>
      <c r="G300" s="145">
        <v>0.57350000000000001</v>
      </c>
      <c r="H300" s="146">
        <v>0</v>
      </c>
    </row>
    <row r="301" spans="1:8">
      <c r="A301" s="140" t="s">
        <v>402</v>
      </c>
      <c r="B301" s="140" t="s">
        <v>620</v>
      </c>
      <c r="C301" s="141">
        <v>400526717</v>
      </c>
      <c r="D301" s="142">
        <v>2189.078</v>
      </c>
      <c r="E301" s="143">
        <v>17.5</v>
      </c>
      <c r="F301" s="144">
        <v>662</v>
      </c>
      <c r="G301" s="145">
        <v>0.48659999999999998</v>
      </c>
      <c r="H301" s="146">
        <v>0</v>
      </c>
    </row>
    <row r="302" spans="1:8">
      <c r="A302" s="140" t="s">
        <v>486</v>
      </c>
      <c r="B302" s="140" t="s">
        <v>519</v>
      </c>
      <c r="C302" s="141">
        <v>402369476</v>
      </c>
      <c r="D302" s="142">
        <v>3466.444</v>
      </c>
      <c r="E302" s="143">
        <v>15.4</v>
      </c>
      <c r="F302" s="144">
        <v>2013</v>
      </c>
      <c r="G302" s="145">
        <v>0.65459999999999996</v>
      </c>
      <c r="H302" s="146">
        <v>0</v>
      </c>
    </row>
    <row r="303" spans="1:8">
      <c r="A303" s="140" t="s">
        <v>309</v>
      </c>
      <c r="B303" s="140" t="s">
        <v>596</v>
      </c>
      <c r="C303" s="141">
        <v>404242702</v>
      </c>
      <c r="D303" s="142">
        <v>2330.944</v>
      </c>
      <c r="E303" s="143">
        <v>16.399999999999999</v>
      </c>
      <c r="F303" s="144">
        <v>971</v>
      </c>
      <c r="G303" s="145">
        <v>0.47070000000000001</v>
      </c>
      <c r="H303" s="146">
        <v>0</v>
      </c>
    </row>
    <row r="304" spans="1:8">
      <c r="A304" s="140" t="s">
        <v>203</v>
      </c>
      <c r="B304" s="140" t="s">
        <v>504</v>
      </c>
      <c r="C304" s="141">
        <v>405210352</v>
      </c>
      <c r="D304" s="142">
        <v>2438.5729999999999</v>
      </c>
      <c r="E304" s="143">
        <v>15.5</v>
      </c>
      <c r="F304" s="144">
        <v>672</v>
      </c>
      <c r="G304" s="145">
        <v>0.43840000000000001</v>
      </c>
      <c r="H304" s="146">
        <v>0</v>
      </c>
    </row>
    <row r="305" spans="1:8">
      <c r="A305" s="140" t="s">
        <v>48</v>
      </c>
      <c r="B305" s="140" t="s">
        <v>47</v>
      </c>
      <c r="C305" s="141">
        <v>410607872</v>
      </c>
      <c r="D305" s="142">
        <v>2780.6550000000002</v>
      </c>
      <c r="E305" s="143">
        <v>15.2</v>
      </c>
      <c r="F305" s="144">
        <v>1194</v>
      </c>
      <c r="G305" s="145">
        <v>0.52700000000000002</v>
      </c>
      <c r="H305" s="146">
        <v>0</v>
      </c>
    </row>
    <row r="306" spans="1:8">
      <c r="A306" s="140" t="s">
        <v>121</v>
      </c>
      <c r="B306" s="140" t="s">
        <v>122</v>
      </c>
      <c r="C306" s="141">
        <v>415403705</v>
      </c>
      <c r="D306" s="142">
        <v>5202.7920000000004</v>
      </c>
      <c r="E306" s="143">
        <v>15.6</v>
      </c>
      <c r="F306" s="144">
        <v>1404</v>
      </c>
      <c r="G306" s="145">
        <v>0.57420000000000004</v>
      </c>
      <c r="H306" s="146">
        <v>0</v>
      </c>
    </row>
    <row r="307" spans="1:8">
      <c r="A307" s="140" t="s">
        <v>295</v>
      </c>
      <c r="B307" s="140" t="s">
        <v>615</v>
      </c>
      <c r="C307" s="141">
        <v>415467186</v>
      </c>
      <c r="D307" s="142">
        <v>4232.7569999999996</v>
      </c>
      <c r="E307" s="143">
        <v>28.3</v>
      </c>
      <c r="F307" s="144">
        <v>2520</v>
      </c>
      <c r="G307" s="145">
        <v>0.69689999999999996</v>
      </c>
      <c r="H307" s="146">
        <v>0</v>
      </c>
    </row>
    <row r="308" spans="1:8">
      <c r="A308" s="140" t="s">
        <v>209</v>
      </c>
      <c r="B308" s="140" t="s">
        <v>542</v>
      </c>
      <c r="C308" s="141">
        <v>419236456</v>
      </c>
      <c r="D308" s="142">
        <v>2286.9639999999999</v>
      </c>
      <c r="E308" s="143">
        <v>19.8</v>
      </c>
      <c r="F308" s="144">
        <v>346</v>
      </c>
      <c r="G308" s="145">
        <v>0.42530000000000001</v>
      </c>
      <c r="H308" s="146">
        <v>0</v>
      </c>
    </row>
    <row r="309" spans="1:8">
      <c r="A309" s="140" t="s">
        <v>269</v>
      </c>
      <c r="B309" s="140" t="s">
        <v>270</v>
      </c>
      <c r="C309" s="141">
        <v>419286498</v>
      </c>
      <c r="D309" s="142">
        <v>2836.9279999999999</v>
      </c>
      <c r="E309" s="143">
        <v>19.3</v>
      </c>
      <c r="F309" s="144">
        <v>762</v>
      </c>
      <c r="G309" s="145">
        <v>0.53420000000000001</v>
      </c>
      <c r="H309" s="146">
        <v>0</v>
      </c>
    </row>
    <row r="310" spans="1:8">
      <c r="A310" s="140" t="s">
        <v>612</v>
      </c>
      <c r="B310" s="140" t="s">
        <v>613</v>
      </c>
      <c r="C310" s="141">
        <v>422582153</v>
      </c>
      <c r="D310" s="142">
        <v>7894.37</v>
      </c>
      <c r="E310" s="143">
        <v>30.4</v>
      </c>
      <c r="F310" s="144">
        <v>5797</v>
      </c>
      <c r="G310" s="145">
        <v>0.84540000000000004</v>
      </c>
      <c r="H310" s="146">
        <v>0</v>
      </c>
    </row>
    <row r="311" spans="1:8">
      <c r="A311" s="140" t="s">
        <v>303</v>
      </c>
      <c r="B311" s="140" t="s">
        <v>301</v>
      </c>
      <c r="C311" s="141">
        <v>424536836</v>
      </c>
      <c r="D311" s="142">
        <v>2268.5619999999999</v>
      </c>
      <c r="E311" s="143">
        <v>15.4</v>
      </c>
      <c r="F311" s="144">
        <v>795</v>
      </c>
      <c r="G311" s="145">
        <v>0.52129999999999999</v>
      </c>
      <c r="H311" s="146">
        <v>0</v>
      </c>
    </row>
    <row r="312" spans="1:8">
      <c r="A312" s="140" t="s">
        <v>276</v>
      </c>
      <c r="B312" s="140" t="s">
        <v>270</v>
      </c>
      <c r="C312" s="141">
        <v>427557037</v>
      </c>
      <c r="D312" s="142">
        <v>3505.86</v>
      </c>
      <c r="E312" s="143">
        <v>15.1</v>
      </c>
      <c r="F312" s="144">
        <v>1201</v>
      </c>
      <c r="G312" s="145">
        <v>0.56999999999999995</v>
      </c>
      <c r="H312" s="146">
        <v>0</v>
      </c>
    </row>
    <row r="313" spans="1:8">
      <c r="A313" s="140" t="s">
        <v>52</v>
      </c>
      <c r="B313" s="140" t="s">
        <v>613</v>
      </c>
      <c r="C313" s="141">
        <v>428573593</v>
      </c>
      <c r="D313" s="142">
        <v>2716.3780000000002</v>
      </c>
      <c r="E313" s="143">
        <v>19.899999999999999</v>
      </c>
      <c r="F313" s="144">
        <v>948</v>
      </c>
      <c r="G313" s="145">
        <v>0.52790000000000004</v>
      </c>
      <c r="H313" s="146">
        <v>0</v>
      </c>
    </row>
    <row r="314" spans="1:8">
      <c r="A314" s="140" t="s">
        <v>286</v>
      </c>
      <c r="B314" s="140" t="s">
        <v>615</v>
      </c>
      <c r="C314" s="141">
        <v>430803160</v>
      </c>
      <c r="D314" s="142">
        <v>3467.48</v>
      </c>
      <c r="E314" s="143">
        <v>29.7</v>
      </c>
      <c r="F314" s="144">
        <v>1682</v>
      </c>
      <c r="G314" s="145">
        <v>0.57120000000000004</v>
      </c>
      <c r="H314" s="146">
        <v>0</v>
      </c>
    </row>
    <row r="315" spans="1:8">
      <c r="A315" s="140" t="s">
        <v>493</v>
      </c>
      <c r="B315" s="140" t="s">
        <v>491</v>
      </c>
      <c r="C315" s="141">
        <v>431270494</v>
      </c>
      <c r="D315" s="142">
        <v>3042.5210000000002</v>
      </c>
      <c r="E315" s="143">
        <v>14.2</v>
      </c>
      <c r="F315" s="144">
        <v>756</v>
      </c>
      <c r="G315" s="145">
        <v>0.49680000000000002</v>
      </c>
      <c r="H315" s="146">
        <v>0</v>
      </c>
    </row>
    <row r="316" spans="1:8">
      <c r="A316" s="140" t="s">
        <v>40</v>
      </c>
      <c r="B316" s="140" t="s">
        <v>549</v>
      </c>
      <c r="C316" s="141">
        <v>431313897</v>
      </c>
      <c r="D316" s="142">
        <v>1784.7460000000001</v>
      </c>
      <c r="E316" s="143">
        <v>14.8</v>
      </c>
      <c r="F316" s="144">
        <v>585</v>
      </c>
      <c r="G316" s="145">
        <v>0.36120000000000002</v>
      </c>
      <c r="H316" s="146">
        <v>0</v>
      </c>
    </row>
    <row r="317" spans="1:8">
      <c r="A317" s="140" t="s">
        <v>289</v>
      </c>
      <c r="B317" s="140" t="s">
        <v>615</v>
      </c>
      <c r="C317" s="141">
        <v>434361295</v>
      </c>
      <c r="D317" s="142">
        <v>3595.5079999999998</v>
      </c>
      <c r="E317" s="143">
        <v>24.4</v>
      </c>
      <c r="F317" s="144">
        <v>1490</v>
      </c>
      <c r="G317" s="145">
        <v>0.58609999999999995</v>
      </c>
      <c r="H317" s="146">
        <v>0</v>
      </c>
    </row>
    <row r="318" spans="1:8">
      <c r="A318" s="140" t="s">
        <v>184</v>
      </c>
      <c r="B318" s="140" t="s">
        <v>428</v>
      </c>
      <c r="C318" s="141">
        <v>435639750</v>
      </c>
      <c r="D318" s="142">
        <v>2930.7919999999999</v>
      </c>
      <c r="E318" s="143">
        <v>21.8</v>
      </c>
      <c r="F318" s="144">
        <v>1002</v>
      </c>
      <c r="G318" s="145">
        <v>0.54459999999999997</v>
      </c>
      <c r="H318" s="146">
        <v>0</v>
      </c>
    </row>
    <row r="319" spans="1:8">
      <c r="A319" s="140" t="s">
        <v>414</v>
      </c>
      <c r="B319" s="140" t="s">
        <v>588</v>
      </c>
      <c r="C319" s="141">
        <v>437463961</v>
      </c>
      <c r="D319" s="142">
        <v>2836.4009999999998</v>
      </c>
      <c r="E319" s="143">
        <v>23.8</v>
      </c>
      <c r="F319" s="144">
        <v>836</v>
      </c>
      <c r="G319" s="145">
        <v>0.4924</v>
      </c>
      <c r="H319" s="146">
        <v>0</v>
      </c>
    </row>
    <row r="320" spans="1:8">
      <c r="A320" s="140" t="s">
        <v>218</v>
      </c>
      <c r="B320" s="140" t="s">
        <v>565</v>
      </c>
      <c r="C320" s="141">
        <v>439298068</v>
      </c>
      <c r="D320" s="142">
        <v>2089.9169999999999</v>
      </c>
      <c r="E320" s="143">
        <v>15.6</v>
      </c>
      <c r="F320" s="144">
        <v>608</v>
      </c>
      <c r="G320" s="145">
        <v>0.4834</v>
      </c>
      <c r="H320" s="146">
        <v>0</v>
      </c>
    </row>
    <row r="321" spans="1:8">
      <c r="A321" s="140" t="s">
        <v>103</v>
      </c>
      <c r="B321" s="140" t="s">
        <v>104</v>
      </c>
      <c r="C321" s="141">
        <v>440449775</v>
      </c>
      <c r="D321" s="142">
        <v>3356.0619999999999</v>
      </c>
      <c r="E321" s="143">
        <v>19.5</v>
      </c>
      <c r="F321" s="144">
        <v>1336</v>
      </c>
      <c r="G321" s="145">
        <v>0.55940000000000001</v>
      </c>
      <c r="H321" s="146">
        <v>0</v>
      </c>
    </row>
    <row r="322" spans="1:8">
      <c r="A322" s="140" t="s">
        <v>57</v>
      </c>
      <c r="B322" s="140" t="s">
        <v>613</v>
      </c>
      <c r="C322" s="141">
        <v>447834043</v>
      </c>
      <c r="D322" s="142">
        <v>3077.5340000000001</v>
      </c>
      <c r="E322" s="143">
        <v>21.1</v>
      </c>
      <c r="F322" s="144">
        <v>668</v>
      </c>
      <c r="G322" s="145">
        <v>0.52790000000000004</v>
      </c>
      <c r="H322" s="146">
        <v>0</v>
      </c>
    </row>
    <row r="323" spans="1:8">
      <c r="A323" s="140" t="s">
        <v>584</v>
      </c>
      <c r="B323" s="140" t="s">
        <v>583</v>
      </c>
      <c r="C323" s="141">
        <v>450485644</v>
      </c>
      <c r="D323" s="142">
        <v>2963.8809999999999</v>
      </c>
      <c r="E323" s="143">
        <v>20</v>
      </c>
      <c r="F323" s="144">
        <v>833</v>
      </c>
      <c r="G323" s="145">
        <v>0.53149999999999997</v>
      </c>
      <c r="H323" s="146">
        <v>0</v>
      </c>
    </row>
    <row r="324" spans="1:8">
      <c r="A324" s="140" t="s">
        <v>349</v>
      </c>
      <c r="B324" s="140" t="s">
        <v>609</v>
      </c>
      <c r="C324" s="141">
        <v>451341178</v>
      </c>
      <c r="D324" s="142">
        <v>2883.0509999999999</v>
      </c>
      <c r="E324" s="143">
        <v>20.8</v>
      </c>
      <c r="F324" s="144">
        <v>775</v>
      </c>
      <c r="G324" s="145">
        <v>0.5222</v>
      </c>
      <c r="H324" s="146">
        <v>0</v>
      </c>
    </row>
    <row r="325" spans="1:8">
      <c r="A325" s="140" t="s">
        <v>179</v>
      </c>
      <c r="B325" s="140" t="s">
        <v>527</v>
      </c>
      <c r="C325" s="141">
        <v>458179027</v>
      </c>
      <c r="D325" s="142">
        <v>3160.2060000000001</v>
      </c>
      <c r="E325" s="143">
        <v>18</v>
      </c>
      <c r="F325" s="144">
        <v>951</v>
      </c>
      <c r="G325" s="145">
        <v>0.53779999999999994</v>
      </c>
      <c r="H325" s="146">
        <v>0</v>
      </c>
    </row>
    <row r="326" spans="1:8">
      <c r="A326" s="140" t="s">
        <v>467</v>
      </c>
      <c r="B326" s="140" t="s">
        <v>611</v>
      </c>
      <c r="C326" s="141">
        <v>459658689</v>
      </c>
      <c r="D326" s="142">
        <v>2020.68</v>
      </c>
      <c r="E326" s="143">
        <v>23.8</v>
      </c>
      <c r="F326" s="144">
        <v>576</v>
      </c>
      <c r="G326" s="145">
        <v>0.43880000000000002</v>
      </c>
      <c r="H326" s="146">
        <v>0</v>
      </c>
    </row>
    <row r="327" spans="1:8">
      <c r="A327" s="140" t="s">
        <v>37</v>
      </c>
      <c r="B327" s="140" t="s">
        <v>549</v>
      </c>
      <c r="C327" s="141">
        <v>459693638</v>
      </c>
      <c r="D327" s="142">
        <v>2987.8119999999999</v>
      </c>
      <c r="E327" s="143">
        <v>17.899999999999999</v>
      </c>
      <c r="F327" s="144">
        <v>1321</v>
      </c>
      <c r="G327" s="145">
        <v>0.57079999999999997</v>
      </c>
      <c r="H327" s="146">
        <v>0</v>
      </c>
    </row>
    <row r="328" spans="1:8">
      <c r="A328" s="140" t="s">
        <v>356</v>
      </c>
      <c r="B328" s="140" t="s">
        <v>609</v>
      </c>
      <c r="C328" s="141">
        <v>461467344</v>
      </c>
      <c r="D328" s="142">
        <v>3593.72</v>
      </c>
      <c r="E328" s="143">
        <v>23.1</v>
      </c>
      <c r="F328" s="144">
        <v>1588</v>
      </c>
      <c r="G328" s="145">
        <v>0.55469999999999997</v>
      </c>
      <c r="H328" s="146">
        <v>0</v>
      </c>
    </row>
    <row r="329" spans="1:8">
      <c r="A329" s="140" t="s">
        <v>602</v>
      </c>
      <c r="B329" s="140" t="s">
        <v>611</v>
      </c>
      <c r="C329" s="141">
        <v>464920784</v>
      </c>
      <c r="D329" s="142">
        <v>2480.9650000000001</v>
      </c>
      <c r="E329" s="143">
        <v>32.4</v>
      </c>
      <c r="F329" s="144">
        <v>269</v>
      </c>
      <c r="G329" s="145">
        <v>0.52910000000000001</v>
      </c>
      <c r="H329" s="146">
        <v>0</v>
      </c>
    </row>
    <row r="330" spans="1:8">
      <c r="A330" s="140" t="s">
        <v>333</v>
      </c>
      <c r="B330" s="140" t="s">
        <v>506</v>
      </c>
      <c r="C330" s="141">
        <v>464939206</v>
      </c>
      <c r="D330" s="142">
        <v>2921.1689999999999</v>
      </c>
      <c r="E330" s="143">
        <v>21.9</v>
      </c>
      <c r="F330" s="144">
        <v>1274</v>
      </c>
      <c r="G330" s="145">
        <v>0.60629999999999995</v>
      </c>
      <c r="H330" s="146">
        <v>0</v>
      </c>
    </row>
    <row r="331" spans="1:8">
      <c r="A331" s="140" t="s">
        <v>361</v>
      </c>
      <c r="B331" s="140" t="s">
        <v>609</v>
      </c>
      <c r="C331" s="141">
        <v>465155962</v>
      </c>
      <c r="D331" s="142">
        <v>1926.91</v>
      </c>
      <c r="E331" s="143">
        <v>25.5</v>
      </c>
      <c r="F331" s="144">
        <v>591</v>
      </c>
      <c r="G331" s="145">
        <v>0.36020000000000002</v>
      </c>
      <c r="H331" s="146">
        <v>0</v>
      </c>
    </row>
    <row r="332" spans="1:8">
      <c r="A332" s="140" t="s">
        <v>392</v>
      </c>
      <c r="B332" s="140" t="s">
        <v>426</v>
      </c>
      <c r="C332" s="141">
        <v>467296083</v>
      </c>
      <c r="D332" s="142">
        <v>2628.4290000000001</v>
      </c>
      <c r="E332" s="143">
        <v>14.8</v>
      </c>
      <c r="F332" s="144">
        <v>499</v>
      </c>
      <c r="G332" s="145">
        <v>0.51519999999999999</v>
      </c>
      <c r="H332" s="146">
        <v>0</v>
      </c>
    </row>
    <row r="333" spans="1:8">
      <c r="A333" s="140" t="s">
        <v>26</v>
      </c>
      <c r="B333" s="140" t="s">
        <v>567</v>
      </c>
      <c r="C333" s="141">
        <v>470218770</v>
      </c>
      <c r="D333" s="142">
        <v>3176.261</v>
      </c>
      <c r="E333" s="143">
        <v>18.5</v>
      </c>
      <c r="F333" s="144">
        <v>1229</v>
      </c>
      <c r="G333" s="145">
        <v>0.62670000000000003</v>
      </c>
      <c r="H333" s="146">
        <v>0</v>
      </c>
    </row>
    <row r="334" spans="1:8">
      <c r="A334" s="140" t="s">
        <v>54</v>
      </c>
      <c r="B334" s="140" t="s">
        <v>613</v>
      </c>
      <c r="C334" s="141">
        <v>479499090</v>
      </c>
      <c r="D334" s="142">
        <v>3976.8519999999999</v>
      </c>
      <c r="E334" s="143">
        <v>21.6</v>
      </c>
      <c r="F334" s="144">
        <v>1657</v>
      </c>
      <c r="G334" s="145">
        <v>0.61</v>
      </c>
      <c r="H334" s="146">
        <v>0</v>
      </c>
    </row>
    <row r="335" spans="1:8">
      <c r="A335" s="140" t="s">
        <v>244</v>
      </c>
      <c r="B335" s="140" t="s">
        <v>588</v>
      </c>
      <c r="C335" s="141">
        <v>480270489</v>
      </c>
      <c r="D335" s="142">
        <v>4411.4359999999997</v>
      </c>
      <c r="E335" s="143">
        <v>21.1</v>
      </c>
      <c r="F335" s="144">
        <v>1446</v>
      </c>
      <c r="G335" s="145">
        <v>0.62439999999999996</v>
      </c>
      <c r="H335" s="146">
        <v>0</v>
      </c>
    </row>
    <row r="336" spans="1:8">
      <c r="A336" s="140" t="s">
        <v>274</v>
      </c>
      <c r="B336" s="140" t="s">
        <v>270</v>
      </c>
      <c r="C336" s="141">
        <v>483208222</v>
      </c>
      <c r="D336" s="142">
        <v>2823.1930000000002</v>
      </c>
      <c r="E336" s="143">
        <v>17.100000000000001</v>
      </c>
      <c r="F336" s="144">
        <v>839</v>
      </c>
      <c r="G336" s="145">
        <v>0.47770000000000001</v>
      </c>
      <c r="H336" s="146">
        <v>0</v>
      </c>
    </row>
    <row r="337" spans="1:8">
      <c r="A337" s="140" t="s">
        <v>127</v>
      </c>
      <c r="B337" s="140" t="s">
        <v>625</v>
      </c>
      <c r="C337" s="141">
        <v>484320616</v>
      </c>
      <c r="D337" s="142">
        <v>2915.1619999999998</v>
      </c>
      <c r="E337" s="143">
        <v>17.899999999999999</v>
      </c>
      <c r="F337" s="144">
        <v>678</v>
      </c>
      <c r="G337" s="145">
        <v>0.53369999999999995</v>
      </c>
      <c r="H337" s="146">
        <v>0</v>
      </c>
    </row>
    <row r="338" spans="1:8">
      <c r="A338" s="140" t="s">
        <v>62</v>
      </c>
      <c r="B338" s="140" t="s">
        <v>613</v>
      </c>
      <c r="C338" s="141">
        <v>485887238</v>
      </c>
      <c r="D338" s="142">
        <v>3287.1669999999999</v>
      </c>
      <c r="E338" s="143">
        <v>21.5</v>
      </c>
      <c r="F338" s="144">
        <v>1254</v>
      </c>
      <c r="G338" s="145">
        <v>0.52059999999999995</v>
      </c>
      <c r="H338" s="146">
        <v>0</v>
      </c>
    </row>
    <row r="339" spans="1:8">
      <c r="A339" s="140" t="s">
        <v>101</v>
      </c>
      <c r="B339" s="140" t="s">
        <v>102</v>
      </c>
      <c r="C339" s="141">
        <v>486571897</v>
      </c>
      <c r="D339" s="142">
        <v>2437.4209999999998</v>
      </c>
      <c r="E339" s="143">
        <v>14.4</v>
      </c>
      <c r="F339" s="144">
        <v>778</v>
      </c>
      <c r="G339" s="145">
        <v>0.42849999999999999</v>
      </c>
      <c r="H339" s="146">
        <v>0</v>
      </c>
    </row>
    <row r="340" spans="1:8">
      <c r="A340" s="140" t="s">
        <v>593</v>
      </c>
      <c r="B340" s="140" t="s">
        <v>519</v>
      </c>
      <c r="C340" s="141">
        <v>506014979</v>
      </c>
      <c r="D340" s="142">
        <v>5115.9459999999999</v>
      </c>
      <c r="E340" s="143">
        <v>12.5</v>
      </c>
      <c r="F340" s="144">
        <v>2737</v>
      </c>
      <c r="G340" s="145">
        <v>0.73</v>
      </c>
      <c r="H340" s="146">
        <v>0</v>
      </c>
    </row>
    <row r="341" spans="1:8">
      <c r="A341" s="140" t="s">
        <v>267</v>
      </c>
      <c r="B341" s="140" t="s">
        <v>266</v>
      </c>
      <c r="C341" s="141">
        <v>516241526</v>
      </c>
      <c r="D341" s="142">
        <v>3997.991</v>
      </c>
      <c r="E341" s="143">
        <v>20.3</v>
      </c>
      <c r="F341" s="144">
        <v>1934</v>
      </c>
      <c r="G341" s="145">
        <v>0.65569999999999995</v>
      </c>
      <c r="H341" s="146">
        <v>0</v>
      </c>
    </row>
    <row r="342" spans="1:8">
      <c r="A342" s="140" t="s">
        <v>182</v>
      </c>
      <c r="B342" s="140" t="s">
        <v>428</v>
      </c>
      <c r="C342" s="141">
        <v>516636115</v>
      </c>
      <c r="D342" s="142">
        <v>3202.0940000000001</v>
      </c>
      <c r="E342" s="143">
        <v>20.5</v>
      </c>
      <c r="F342" s="144">
        <v>975</v>
      </c>
      <c r="G342" s="145">
        <v>0.49409999999999998</v>
      </c>
      <c r="H342" s="146">
        <v>0</v>
      </c>
    </row>
    <row r="343" spans="1:8">
      <c r="A343" s="140" t="s">
        <v>220</v>
      </c>
      <c r="B343" s="140" t="s">
        <v>565</v>
      </c>
      <c r="C343" s="141">
        <v>520708240</v>
      </c>
      <c r="D343" s="142">
        <v>3411.616</v>
      </c>
      <c r="E343" s="143">
        <v>20.100000000000001</v>
      </c>
      <c r="F343" s="144">
        <v>1382</v>
      </c>
      <c r="G343" s="145">
        <v>0.60550000000000004</v>
      </c>
      <c r="H343" s="146">
        <v>0</v>
      </c>
    </row>
    <row r="344" spans="1:8">
      <c r="A344" s="140" t="s">
        <v>91</v>
      </c>
      <c r="B344" s="140" t="s">
        <v>79</v>
      </c>
      <c r="C344" s="141">
        <v>520764888</v>
      </c>
      <c r="D344" s="142">
        <v>3337.4430000000002</v>
      </c>
      <c r="E344" s="143">
        <v>27</v>
      </c>
      <c r="F344" s="144">
        <v>1184</v>
      </c>
      <c r="G344" s="145">
        <v>0.53110000000000002</v>
      </c>
      <c r="H344" s="146">
        <v>0</v>
      </c>
    </row>
    <row r="345" spans="1:8">
      <c r="A345" s="140" t="s">
        <v>607</v>
      </c>
      <c r="B345" s="140" t="s">
        <v>611</v>
      </c>
      <c r="C345" s="141">
        <v>526534437</v>
      </c>
      <c r="D345" s="142">
        <v>2751.038</v>
      </c>
      <c r="E345" s="143">
        <v>26.3</v>
      </c>
      <c r="F345" s="144">
        <v>400</v>
      </c>
      <c r="G345" s="145">
        <v>0.5333</v>
      </c>
      <c r="H345" s="146">
        <v>0</v>
      </c>
    </row>
    <row r="346" spans="1:8">
      <c r="A346" s="140" t="s">
        <v>383</v>
      </c>
      <c r="B346" s="140" t="s">
        <v>374</v>
      </c>
      <c r="C346" s="141">
        <v>526918784</v>
      </c>
      <c r="D346" s="142">
        <v>1845.1310000000001</v>
      </c>
      <c r="E346" s="143">
        <v>12.6</v>
      </c>
      <c r="F346" s="144">
        <v>261</v>
      </c>
      <c r="G346" s="145">
        <v>0.15</v>
      </c>
      <c r="H346" s="146">
        <v>0</v>
      </c>
    </row>
    <row r="347" spans="1:8">
      <c r="A347" s="140" t="s">
        <v>51</v>
      </c>
      <c r="B347" s="140" t="s">
        <v>613</v>
      </c>
      <c r="C347" s="141">
        <v>528726431</v>
      </c>
      <c r="D347" s="142">
        <v>3882.2040000000002</v>
      </c>
      <c r="E347" s="143">
        <v>22.6</v>
      </c>
      <c r="F347" s="144">
        <v>1213</v>
      </c>
      <c r="G347" s="145">
        <v>0.5978</v>
      </c>
      <c r="H347" s="146">
        <v>0</v>
      </c>
    </row>
    <row r="348" spans="1:8">
      <c r="A348" s="140" t="s">
        <v>193</v>
      </c>
      <c r="B348" s="140" t="s">
        <v>428</v>
      </c>
      <c r="C348" s="141">
        <v>536821563</v>
      </c>
      <c r="D348" s="142">
        <v>3759.8470000000002</v>
      </c>
      <c r="E348" s="143">
        <v>12.1</v>
      </c>
      <c r="F348" s="144">
        <v>1330</v>
      </c>
      <c r="G348" s="145">
        <v>0.45550000000000002</v>
      </c>
      <c r="H348" s="146">
        <v>0</v>
      </c>
    </row>
    <row r="349" spans="1:8">
      <c r="A349" s="140" t="s">
        <v>99</v>
      </c>
      <c r="B349" s="140" t="s">
        <v>79</v>
      </c>
      <c r="C349" s="141">
        <v>538685890</v>
      </c>
      <c r="D349" s="142">
        <v>3275.5659999999998</v>
      </c>
      <c r="E349" s="143">
        <v>17.600000000000001</v>
      </c>
      <c r="F349" s="144">
        <v>886</v>
      </c>
      <c r="G349" s="145">
        <v>0.44190000000000002</v>
      </c>
      <c r="H349" s="146">
        <v>0</v>
      </c>
    </row>
    <row r="350" spans="1:8">
      <c r="A350" s="140" t="s">
        <v>449</v>
      </c>
      <c r="B350" s="140" t="s">
        <v>448</v>
      </c>
      <c r="C350" s="141">
        <v>541309882</v>
      </c>
      <c r="D350" s="142">
        <v>4032.0529999999999</v>
      </c>
      <c r="E350" s="143">
        <v>16.5</v>
      </c>
      <c r="F350" s="144">
        <v>1461</v>
      </c>
      <c r="G350" s="145">
        <v>0.55810000000000004</v>
      </c>
      <c r="H350" s="146">
        <v>0</v>
      </c>
    </row>
    <row r="351" spans="1:8">
      <c r="A351" s="140" t="s">
        <v>412</v>
      </c>
      <c r="B351" s="140" t="s">
        <v>411</v>
      </c>
      <c r="C351" s="141">
        <v>542160386</v>
      </c>
      <c r="D351" s="142">
        <v>5686.1620000000003</v>
      </c>
      <c r="E351" s="143">
        <v>22.1</v>
      </c>
      <c r="F351" s="144">
        <v>2158</v>
      </c>
      <c r="G351" s="145">
        <v>0.64629999999999999</v>
      </c>
      <c r="H351" s="146">
        <v>0</v>
      </c>
    </row>
    <row r="352" spans="1:8">
      <c r="A352" s="140" t="s">
        <v>214</v>
      </c>
      <c r="B352" s="140" t="s">
        <v>565</v>
      </c>
      <c r="C352" s="141">
        <v>542495949</v>
      </c>
      <c r="D352" s="142">
        <v>3053.2860000000001</v>
      </c>
      <c r="E352" s="143">
        <v>14.4</v>
      </c>
      <c r="F352" s="144">
        <v>592</v>
      </c>
      <c r="G352" s="145">
        <v>0.51690000000000003</v>
      </c>
      <c r="H352" s="146">
        <v>0</v>
      </c>
    </row>
    <row r="353" spans="1:8">
      <c r="A353" s="140" t="s">
        <v>59</v>
      </c>
      <c r="B353" s="140" t="s">
        <v>613</v>
      </c>
      <c r="C353" s="141">
        <v>542916739</v>
      </c>
      <c r="D353" s="142">
        <v>3279.884</v>
      </c>
      <c r="E353" s="143">
        <v>17.600000000000001</v>
      </c>
      <c r="F353" s="144">
        <v>635</v>
      </c>
      <c r="G353" s="145">
        <v>0.44769999999999999</v>
      </c>
      <c r="H353" s="146">
        <v>0</v>
      </c>
    </row>
    <row r="354" spans="1:8">
      <c r="A354" s="140" t="s">
        <v>55</v>
      </c>
      <c r="B354" s="140" t="s">
        <v>613</v>
      </c>
      <c r="C354" s="141">
        <v>542985594</v>
      </c>
      <c r="D354" s="142">
        <v>3152.288</v>
      </c>
      <c r="E354" s="143">
        <v>16.2</v>
      </c>
      <c r="F354" s="144">
        <v>607</v>
      </c>
      <c r="G354" s="145">
        <v>0.48759999999999998</v>
      </c>
      <c r="H354" s="146">
        <v>0</v>
      </c>
    </row>
    <row r="355" spans="1:8">
      <c r="A355" s="140" t="s">
        <v>256</v>
      </c>
      <c r="B355" s="140" t="s">
        <v>257</v>
      </c>
      <c r="C355" s="141">
        <v>545962647</v>
      </c>
      <c r="D355" s="142">
        <v>4735.0129999999999</v>
      </c>
      <c r="E355" s="143">
        <v>17.8</v>
      </c>
      <c r="F355" s="144">
        <v>2235</v>
      </c>
      <c r="G355" s="145">
        <v>0.6381</v>
      </c>
      <c r="H355" s="146">
        <v>0</v>
      </c>
    </row>
    <row r="356" spans="1:8">
      <c r="A356" s="140" t="s">
        <v>350</v>
      </c>
      <c r="B356" s="140" t="s">
        <v>609</v>
      </c>
      <c r="C356" s="141">
        <v>550625802</v>
      </c>
      <c r="D356" s="142">
        <v>3777.4119999999998</v>
      </c>
      <c r="E356" s="143">
        <v>24.2</v>
      </c>
      <c r="F356" s="144">
        <v>685</v>
      </c>
      <c r="G356" s="145">
        <v>0.60629999999999995</v>
      </c>
      <c r="H356" s="146">
        <v>0</v>
      </c>
    </row>
    <row r="357" spans="1:8">
      <c r="A357" s="140" t="s">
        <v>254</v>
      </c>
      <c r="B357" s="140" t="s">
        <v>517</v>
      </c>
      <c r="C357" s="141">
        <v>552430954</v>
      </c>
      <c r="D357" s="142">
        <v>4210.9129999999996</v>
      </c>
      <c r="E357" s="143">
        <v>16.5</v>
      </c>
      <c r="F357" s="144">
        <v>1925</v>
      </c>
      <c r="G357" s="145">
        <v>0.65539999999999998</v>
      </c>
      <c r="H357" s="146">
        <v>0</v>
      </c>
    </row>
    <row r="358" spans="1:8">
      <c r="A358" s="140" t="s">
        <v>451</v>
      </c>
      <c r="B358" s="140" t="s">
        <v>448</v>
      </c>
      <c r="C358" s="141">
        <v>557006580</v>
      </c>
      <c r="D358" s="142">
        <v>3059.1770000000001</v>
      </c>
      <c r="E358" s="143">
        <v>16</v>
      </c>
      <c r="F358" s="144">
        <v>1350</v>
      </c>
      <c r="G358" s="145">
        <v>0.32450000000000001</v>
      </c>
      <c r="H358" s="146">
        <v>0</v>
      </c>
    </row>
    <row r="359" spans="1:8">
      <c r="A359" s="140" t="s">
        <v>188</v>
      </c>
      <c r="B359" s="140" t="s">
        <v>428</v>
      </c>
      <c r="C359" s="141">
        <v>559833599</v>
      </c>
      <c r="D359" s="142">
        <v>3097.527</v>
      </c>
      <c r="E359" s="143">
        <v>19.100000000000001</v>
      </c>
      <c r="F359" s="144">
        <v>606</v>
      </c>
      <c r="G359" s="145">
        <v>0.42159999999999997</v>
      </c>
      <c r="H359" s="146">
        <v>0</v>
      </c>
    </row>
    <row r="360" spans="1:8">
      <c r="A360" s="140" t="s">
        <v>205</v>
      </c>
      <c r="B360" s="140" t="s">
        <v>504</v>
      </c>
      <c r="C360" s="141">
        <v>563142827</v>
      </c>
      <c r="D360" s="142">
        <v>3252.723</v>
      </c>
      <c r="E360" s="143">
        <v>17.3</v>
      </c>
      <c r="F360" s="144">
        <v>556</v>
      </c>
      <c r="G360" s="145">
        <v>0.46829999999999999</v>
      </c>
      <c r="H360" s="146">
        <v>0</v>
      </c>
    </row>
    <row r="361" spans="1:8">
      <c r="A361" s="140" t="s">
        <v>495</v>
      </c>
      <c r="B361" s="140" t="s">
        <v>491</v>
      </c>
      <c r="C361" s="141">
        <v>566130146</v>
      </c>
      <c r="D361" s="142">
        <v>4264.2659999999996</v>
      </c>
      <c r="E361" s="143">
        <v>12.7</v>
      </c>
      <c r="F361" s="144">
        <v>1614</v>
      </c>
      <c r="G361" s="145">
        <v>0.54069999999999996</v>
      </c>
      <c r="H361" s="146">
        <v>0</v>
      </c>
    </row>
    <row r="362" spans="1:8">
      <c r="A362" s="140" t="s">
        <v>189</v>
      </c>
      <c r="B362" s="140" t="s">
        <v>428</v>
      </c>
      <c r="C362" s="141">
        <v>575647199</v>
      </c>
      <c r="D362" s="142">
        <v>2965.6680000000001</v>
      </c>
      <c r="E362" s="143">
        <v>16.399999999999999</v>
      </c>
      <c r="F362" s="144">
        <v>978</v>
      </c>
      <c r="G362" s="145">
        <v>0.39850000000000002</v>
      </c>
      <c r="H362" s="146">
        <v>0</v>
      </c>
    </row>
    <row r="363" spans="1:8">
      <c r="A363" s="140" t="s">
        <v>110</v>
      </c>
      <c r="B363" s="140" t="s">
        <v>104</v>
      </c>
      <c r="C363" s="141">
        <v>576852481</v>
      </c>
      <c r="D363" s="142">
        <v>2353.4929999999999</v>
      </c>
      <c r="E363" s="143">
        <v>20.8</v>
      </c>
      <c r="F363" s="144">
        <v>404</v>
      </c>
      <c r="G363" s="145">
        <v>0.27860000000000001</v>
      </c>
      <c r="H363" s="146">
        <v>0</v>
      </c>
    </row>
    <row r="364" spans="1:8">
      <c r="A364" s="140" t="s">
        <v>39</v>
      </c>
      <c r="B364" s="140" t="s">
        <v>549</v>
      </c>
      <c r="C364" s="141">
        <v>584665935</v>
      </c>
      <c r="D364" s="142">
        <v>4037.4580000000001</v>
      </c>
      <c r="E364" s="143">
        <v>18.5</v>
      </c>
      <c r="F364" s="144">
        <v>1468</v>
      </c>
      <c r="G364" s="145">
        <v>0.63639999999999997</v>
      </c>
      <c r="H364" s="146">
        <v>0</v>
      </c>
    </row>
    <row r="365" spans="1:8">
      <c r="A365" s="140" t="s">
        <v>606</v>
      </c>
      <c r="B365" s="140" t="s">
        <v>611</v>
      </c>
      <c r="C365" s="141">
        <v>585224628</v>
      </c>
      <c r="D365" s="142">
        <v>3223.1660000000002</v>
      </c>
      <c r="E365" s="143">
        <v>26.8</v>
      </c>
      <c r="F365" s="144">
        <v>648</v>
      </c>
      <c r="G365" s="145">
        <v>0.4995</v>
      </c>
      <c r="H365" s="146">
        <v>0</v>
      </c>
    </row>
    <row r="366" spans="1:8">
      <c r="A366" s="140" t="s">
        <v>360</v>
      </c>
      <c r="B366" s="140" t="s">
        <v>609</v>
      </c>
      <c r="C366" s="141">
        <v>585474824</v>
      </c>
      <c r="D366" s="142">
        <v>3494.51</v>
      </c>
      <c r="E366" s="143">
        <v>17.399999999999999</v>
      </c>
      <c r="F366" s="144">
        <v>866</v>
      </c>
      <c r="G366" s="145">
        <v>0.41499999999999998</v>
      </c>
      <c r="H366" s="146">
        <v>0</v>
      </c>
    </row>
    <row r="367" spans="1:8">
      <c r="A367" s="140" t="s">
        <v>213</v>
      </c>
      <c r="B367" s="140" t="s">
        <v>542</v>
      </c>
      <c r="C367" s="141">
        <v>591154703</v>
      </c>
      <c r="D367" s="142">
        <v>4261.4489999999996</v>
      </c>
      <c r="E367" s="143">
        <v>18.399999999999999</v>
      </c>
      <c r="F367" s="144">
        <v>1902</v>
      </c>
      <c r="G367" s="145">
        <v>0.5121</v>
      </c>
      <c r="H367" s="146">
        <v>0</v>
      </c>
    </row>
    <row r="368" spans="1:8">
      <c r="A368" s="140" t="s">
        <v>325</v>
      </c>
      <c r="B368" s="140" t="s">
        <v>326</v>
      </c>
      <c r="C368" s="141">
        <v>596606807</v>
      </c>
      <c r="D368" s="142">
        <v>5029.8249999999998</v>
      </c>
      <c r="E368" s="143">
        <v>18.100000000000001</v>
      </c>
      <c r="F368" s="144">
        <v>2151</v>
      </c>
      <c r="G368" s="145">
        <v>0.69979999999999998</v>
      </c>
      <c r="H368" s="146">
        <v>0</v>
      </c>
    </row>
    <row r="369" spans="1:30">
      <c r="A369" s="140" t="s">
        <v>284</v>
      </c>
      <c r="B369" s="140" t="s">
        <v>511</v>
      </c>
      <c r="C369" s="141">
        <v>597306834</v>
      </c>
      <c r="D369" s="142">
        <v>2982.9290000000001</v>
      </c>
      <c r="E369" s="143">
        <v>17.8</v>
      </c>
      <c r="F369" s="144">
        <v>1052</v>
      </c>
      <c r="G369" s="145">
        <v>0.37190000000000001</v>
      </c>
      <c r="H369" s="146">
        <v>0</v>
      </c>
    </row>
    <row r="370" spans="1:30" ht="13" thickBot="1">
      <c r="A370" s="27"/>
      <c r="B370" s="27"/>
      <c r="C370" s="59"/>
      <c r="D370" s="59"/>
      <c r="F370" s="59"/>
      <c r="G370" s="59"/>
      <c r="H370" s="59"/>
      <c r="I370" s="59"/>
      <c r="J370" s="59"/>
      <c r="K370" s="59"/>
      <c r="L370" s="59"/>
      <c r="M370" s="59"/>
      <c r="N370" s="59"/>
      <c r="O370" s="59"/>
      <c r="P370" s="49"/>
      <c r="Q370" s="49"/>
      <c r="R370" s="43"/>
      <c r="S370" s="43"/>
      <c r="T370" s="43"/>
      <c r="U370" s="72"/>
      <c r="V370" s="72"/>
      <c r="W370" s="50"/>
      <c r="X370" s="50"/>
      <c r="Y370" s="50"/>
      <c r="Z370" s="60"/>
      <c r="AA370" s="88"/>
      <c r="AB370" s="88"/>
      <c r="AC370" s="149"/>
      <c r="AD370" s="73"/>
    </row>
    <row r="371" spans="1:30" ht="13" thickTop="1">
      <c r="A371" s="150" t="s">
        <v>439</v>
      </c>
      <c r="B371" s="151" t="s">
        <v>511</v>
      </c>
      <c r="C371" s="152">
        <v>600126170</v>
      </c>
      <c r="D371" s="153">
        <v>6645.4139999999998</v>
      </c>
      <c r="E371" s="154">
        <v>25.4</v>
      </c>
      <c r="F371" s="155">
        <v>6346</v>
      </c>
      <c r="G371" s="156">
        <v>0.73450000000000004</v>
      </c>
      <c r="H371" s="157">
        <v>0</v>
      </c>
      <c r="I371" s="59"/>
      <c r="J371" s="59"/>
      <c r="K371" s="59"/>
      <c r="L371" s="59"/>
      <c r="M371" s="59"/>
      <c r="N371" s="59"/>
      <c r="O371" s="59"/>
      <c r="P371" s="49"/>
      <c r="Q371" s="49"/>
      <c r="R371" s="43"/>
      <c r="S371" s="43"/>
      <c r="T371" s="43"/>
      <c r="U371" s="72"/>
      <c r="V371" s="72"/>
      <c r="W371" s="50"/>
      <c r="X371" s="50"/>
      <c r="Y371" s="50"/>
      <c r="Z371" s="60"/>
      <c r="AA371" s="88"/>
      <c r="AB371" s="88"/>
      <c r="AC371" s="149"/>
      <c r="AD371" s="73"/>
    </row>
    <row r="372" spans="1:30">
      <c r="A372" s="158" t="s">
        <v>291</v>
      </c>
      <c r="B372" s="27" t="s">
        <v>615</v>
      </c>
      <c r="C372" s="149">
        <v>604665375</v>
      </c>
      <c r="D372" s="43">
        <v>3405.0079999999998</v>
      </c>
      <c r="E372" s="60">
        <v>18.600000000000001</v>
      </c>
      <c r="F372" s="72">
        <v>431</v>
      </c>
      <c r="G372" s="50">
        <v>0.42359999999999998</v>
      </c>
      <c r="H372" s="159">
        <v>0</v>
      </c>
    </row>
    <row r="373" spans="1:30">
      <c r="A373" s="158" t="s">
        <v>167</v>
      </c>
      <c r="B373" s="27" t="s">
        <v>546</v>
      </c>
      <c r="C373" s="149">
        <v>605194819</v>
      </c>
      <c r="D373" s="43">
        <v>2763.7689999999998</v>
      </c>
      <c r="E373" s="60">
        <v>21.4</v>
      </c>
      <c r="F373" s="72">
        <v>981</v>
      </c>
      <c r="G373" s="50">
        <v>0.41899999999999998</v>
      </c>
      <c r="H373" s="159">
        <v>0</v>
      </c>
    </row>
    <row r="374" spans="1:30">
      <c r="A374" s="158" t="s">
        <v>399</v>
      </c>
      <c r="B374" s="27" t="s">
        <v>225</v>
      </c>
      <c r="C374" s="149">
        <v>608511706</v>
      </c>
      <c r="D374" s="43">
        <v>5466.08</v>
      </c>
      <c r="E374" s="60">
        <v>18.899999999999999</v>
      </c>
      <c r="F374" s="72">
        <v>3247</v>
      </c>
      <c r="G374" s="50">
        <v>0.67969999999999997</v>
      </c>
      <c r="H374" s="159">
        <v>0</v>
      </c>
    </row>
    <row r="375" spans="1:30">
      <c r="A375" s="158" t="s">
        <v>98</v>
      </c>
      <c r="B375" s="27" t="s">
        <v>79</v>
      </c>
      <c r="C375" s="149">
        <v>614548674</v>
      </c>
      <c r="D375" s="43">
        <v>3038.614</v>
      </c>
      <c r="E375" s="60">
        <v>18.600000000000001</v>
      </c>
      <c r="F375" s="72">
        <v>785</v>
      </c>
      <c r="G375" s="50">
        <v>0.27500000000000002</v>
      </c>
      <c r="H375" s="159">
        <v>0</v>
      </c>
    </row>
    <row r="376" spans="1:30">
      <c r="A376" s="158" t="s">
        <v>215</v>
      </c>
      <c r="B376" s="27" t="s">
        <v>565</v>
      </c>
      <c r="C376" s="149">
        <v>622686734</v>
      </c>
      <c r="D376" s="43">
        <v>2747.6089999999999</v>
      </c>
      <c r="E376" s="60">
        <v>18.3</v>
      </c>
      <c r="F376" s="72">
        <v>427</v>
      </c>
      <c r="G376" s="50">
        <v>0.43959999999999999</v>
      </c>
      <c r="H376" s="159">
        <v>0</v>
      </c>
    </row>
    <row r="377" spans="1:30">
      <c r="A377" s="158" t="s">
        <v>58</v>
      </c>
      <c r="B377" s="27" t="s">
        <v>613</v>
      </c>
      <c r="C377" s="149">
        <v>626539723</v>
      </c>
      <c r="D377" s="43">
        <v>4085.8049999999998</v>
      </c>
      <c r="E377" s="60">
        <v>15.7</v>
      </c>
      <c r="F377" s="72">
        <v>1023</v>
      </c>
      <c r="G377" s="50">
        <v>0.46060000000000001</v>
      </c>
      <c r="H377" s="159">
        <v>0</v>
      </c>
    </row>
    <row r="378" spans="1:30">
      <c r="A378" s="160" t="s">
        <v>78</v>
      </c>
      <c r="B378" s="61" t="s">
        <v>411</v>
      </c>
      <c r="C378" s="161">
        <v>628105515</v>
      </c>
      <c r="D378" s="62">
        <v>5518.085</v>
      </c>
      <c r="E378" s="66">
        <v>24.4</v>
      </c>
      <c r="F378" s="70">
        <v>2254</v>
      </c>
      <c r="G378" s="65">
        <v>0.54459999999999997</v>
      </c>
      <c r="H378" s="162">
        <v>1500000</v>
      </c>
    </row>
    <row r="379" spans="1:30">
      <c r="A379" s="158" t="s">
        <v>86</v>
      </c>
      <c r="B379" s="27" t="s">
        <v>79</v>
      </c>
      <c r="C379" s="149">
        <v>631174239</v>
      </c>
      <c r="D379" s="43">
        <v>2150.0880000000002</v>
      </c>
      <c r="E379" s="60">
        <v>20.2</v>
      </c>
      <c r="F379" s="72">
        <v>76</v>
      </c>
      <c r="G379" s="50">
        <v>0.15</v>
      </c>
      <c r="H379" s="159">
        <v>0</v>
      </c>
    </row>
    <row r="380" spans="1:30">
      <c r="A380" s="158" t="s">
        <v>185</v>
      </c>
      <c r="B380" s="27" t="s">
        <v>428</v>
      </c>
      <c r="C380" s="149">
        <v>633179906</v>
      </c>
      <c r="D380" s="43">
        <v>3123.5749999999998</v>
      </c>
      <c r="E380" s="60">
        <v>13.8</v>
      </c>
      <c r="F380" s="72">
        <v>988</v>
      </c>
      <c r="G380" s="50">
        <v>0.30249999999999999</v>
      </c>
      <c r="H380" s="159">
        <v>0</v>
      </c>
    </row>
    <row r="381" spans="1:30">
      <c r="A381" s="158" t="s">
        <v>408</v>
      </c>
      <c r="B381" s="27" t="s">
        <v>409</v>
      </c>
      <c r="C381" s="149">
        <v>633389581</v>
      </c>
      <c r="D381" s="43">
        <v>5488.3270000000002</v>
      </c>
      <c r="E381" s="60">
        <v>16.399999999999999</v>
      </c>
      <c r="F381" s="72">
        <v>2582</v>
      </c>
      <c r="G381" s="50">
        <v>0.66249999999999998</v>
      </c>
      <c r="H381" s="159">
        <v>0</v>
      </c>
    </row>
    <row r="382" spans="1:30">
      <c r="A382" s="158" t="s">
        <v>27</v>
      </c>
      <c r="B382" s="27" t="s">
        <v>567</v>
      </c>
      <c r="C382" s="149">
        <v>638395183</v>
      </c>
      <c r="D382" s="43">
        <v>3423.38</v>
      </c>
      <c r="E382" s="60">
        <v>16.7</v>
      </c>
      <c r="F382" s="72">
        <v>836</v>
      </c>
      <c r="G382" s="50">
        <v>0.50109999999999999</v>
      </c>
      <c r="H382" s="159">
        <v>0</v>
      </c>
    </row>
    <row r="383" spans="1:30">
      <c r="A383" s="158" t="s">
        <v>477</v>
      </c>
      <c r="B383" s="27" t="s">
        <v>611</v>
      </c>
      <c r="C383" s="149">
        <v>638717976</v>
      </c>
      <c r="D383" s="43">
        <v>4126.8909999999996</v>
      </c>
      <c r="E383" s="60">
        <v>27.1</v>
      </c>
      <c r="F383" s="72">
        <v>827</v>
      </c>
      <c r="G383" s="50">
        <v>0.64080000000000004</v>
      </c>
      <c r="H383" s="159">
        <v>0</v>
      </c>
    </row>
    <row r="384" spans="1:30">
      <c r="A384" s="158" t="s">
        <v>60</v>
      </c>
      <c r="B384" s="27" t="s">
        <v>613</v>
      </c>
      <c r="C384" s="149">
        <v>643376380</v>
      </c>
      <c r="D384" s="43">
        <v>3908.4180000000001</v>
      </c>
      <c r="E384" s="60">
        <v>19.3</v>
      </c>
      <c r="F384" s="72">
        <v>1240</v>
      </c>
      <c r="G384" s="50">
        <v>0.50109999999999999</v>
      </c>
      <c r="H384" s="159">
        <v>0</v>
      </c>
    </row>
    <row r="385" spans="1:8">
      <c r="A385" s="158" t="s">
        <v>410</v>
      </c>
      <c r="B385" s="27" t="s">
        <v>411</v>
      </c>
      <c r="C385" s="149">
        <v>652392114</v>
      </c>
      <c r="D385" s="43">
        <v>7885.4520000000002</v>
      </c>
      <c r="E385" s="60">
        <v>27.6</v>
      </c>
      <c r="F385" s="72">
        <v>3936</v>
      </c>
      <c r="G385" s="50">
        <v>0.5998</v>
      </c>
      <c r="H385" s="159">
        <v>0</v>
      </c>
    </row>
    <row r="386" spans="1:8">
      <c r="A386" s="158" t="s">
        <v>186</v>
      </c>
      <c r="B386" s="27" t="s">
        <v>428</v>
      </c>
      <c r="C386" s="149">
        <v>658811327</v>
      </c>
      <c r="D386" s="43">
        <v>3888.1889999999999</v>
      </c>
      <c r="E386" s="60">
        <v>19.399999999999999</v>
      </c>
      <c r="F386" s="72">
        <v>827</v>
      </c>
      <c r="G386" s="50">
        <v>0.52969999999999995</v>
      </c>
      <c r="H386" s="159">
        <v>0</v>
      </c>
    </row>
    <row r="387" spans="1:8">
      <c r="A387" s="158" t="s">
        <v>299</v>
      </c>
      <c r="B387" s="27" t="s">
        <v>615</v>
      </c>
      <c r="C387" s="149">
        <v>668357562</v>
      </c>
      <c r="D387" s="43">
        <v>5529.1509999999998</v>
      </c>
      <c r="E387" s="60">
        <v>30.2</v>
      </c>
      <c r="F387" s="72">
        <v>3357</v>
      </c>
      <c r="G387" s="50">
        <v>0.69189999999999996</v>
      </c>
      <c r="H387" s="159">
        <v>0</v>
      </c>
    </row>
    <row r="388" spans="1:8">
      <c r="A388" s="158" t="s">
        <v>364</v>
      </c>
      <c r="B388" s="27" t="s">
        <v>559</v>
      </c>
      <c r="C388" s="149">
        <v>681467288</v>
      </c>
      <c r="D388" s="43">
        <v>3491.3180000000002</v>
      </c>
      <c r="E388" s="60">
        <v>15</v>
      </c>
      <c r="F388" s="72">
        <v>1020</v>
      </c>
      <c r="G388" s="50">
        <v>0.47639999999999999</v>
      </c>
      <c r="H388" s="159">
        <v>0</v>
      </c>
    </row>
    <row r="389" spans="1:8">
      <c r="A389" s="158" t="s">
        <v>351</v>
      </c>
      <c r="B389" s="27" t="s">
        <v>609</v>
      </c>
      <c r="C389" s="149">
        <v>691758436</v>
      </c>
      <c r="D389" s="43">
        <v>4273.8540000000003</v>
      </c>
      <c r="E389" s="60">
        <v>25.7</v>
      </c>
      <c r="F389" s="72">
        <v>888</v>
      </c>
      <c r="G389" s="50">
        <v>0.54579999999999995</v>
      </c>
      <c r="H389" s="159">
        <v>0</v>
      </c>
    </row>
    <row r="390" spans="1:8">
      <c r="A390" s="158" t="s">
        <v>281</v>
      </c>
      <c r="B390" s="27" t="s">
        <v>511</v>
      </c>
      <c r="C390" s="149">
        <v>694260525</v>
      </c>
      <c r="D390" s="43">
        <v>3806.9940000000001</v>
      </c>
      <c r="E390" s="60">
        <v>18.3</v>
      </c>
      <c r="F390" s="72">
        <v>705</v>
      </c>
      <c r="G390" s="50">
        <v>0.4546</v>
      </c>
      <c r="H390" s="159">
        <v>0</v>
      </c>
    </row>
    <row r="391" spans="1:8">
      <c r="A391" s="158" t="s">
        <v>464</v>
      </c>
      <c r="B391" s="27" t="s">
        <v>611</v>
      </c>
      <c r="C391" s="149">
        <v>702041504</v>
      </c>
      <c r="D391" s="43">
        <v>3784.9589999999998</v>
      </c>
      <c r="E391" s="60">
        <v>23</v>
      </c>
      <c r="F391" s="72">
        <v>1336</v>
      </c>
      <c r="G391" s="50">
        <v>0.43419999999999997</v>
      </c>
      <c r="H391" s="159">
        <v>0</v>
      </c>
    </row>
    <row r="392" spans="1:8">
      <c r="A392" s="158" t="s">
        <v>587</v>
      </c>
      <c r="B392" s="27" t="s">
        <v>588</v>
      </c>
      <c r="C392" s="149">
        <v>706123277</v>
      </c>
      <c r="D392" s="43">
        <v>5854.2460000000001</v>
      </c>
      <c r="E392" s="60">
        <v>18.3</v>
      </c>
      <c r="F392" s="72">
        <v>1136</v>
      </c>
      <c r="G392" s="50">
        <v>0.57420000000000004</v>
      </c>
      <c r="H392" s="159">
        <v>0</v>
      </c>
    </row>
    <row r="393" spans="1:8">
      <c r="A393" s="158" t="s">
        <v>275</v>
      </c>
      <c r="B393" s="27" t="s">
        <v>270</v>
      </c>
      <c r="C393" s="149">
        <v>707835656</v>
      </c>
      <c r="D393" s="43">
        <v>3740.4340000000002</v>
      </c>
      <c r="E393" s="60">
        <v>19.5</v>
      </c>
      <c r="F393" s="72">
        <v>1158</v>
      </c>
      <c r="G393" s="50">
        <v>0.41930000000000001</v>
      </c>
      <c r="H393" s="159">
        <v>0</v>
      </c>
    </row>
    <row r="394" spans="1:8">
      <c r="A394" s="158" t="s">
        <v>474</v>
      </c>
      <c r="B394" s="27" t="s">
        <v>611</v>
      </c>
      <c r="C394" s="149">
        <v>709293448</v>
      </c>
      <c r="D394" s="43">
        <v>4688.0730000000003</v>
      </c>
      <c r="E394" s="60">
        <v>30.2</v>
      </c>
      <c r="F394" s="72">
        <v>2250</v>
      </c>
      <c r="G394" s="50">
        <v>0.63639999999999997</v>
      </c>
      <c r="H394" s="159">
        <v>0</v>
      </c>
    </row>
    <row r="395" spans="1:8">
      <c r="A395" s="158" t="s">
        <v>43</v>
      </c>
      <c r="B395" s="27" t="s">
        <v>549</v>
      </c>
      <c r="C395" s="149">
        <v>712565858</v>
      </c>
      <c r="D395" s="43">
        <v>4173.0450000000001</v>
      </c>
      <c r="E395" s="60">
        <v>16.399999999999999</v>
      </c>
      <c r="F395" s="72">
        <v>587</v>
      </c>
      <c r="G395" s="50">
        <v>0.56489999999999996</v>
      </c>
      <c r="H395" s="159">
        <v>0</v>
      </c>
    </row>
    <row r="396" spans="1:8">
      <c r="A396" s="158" t="s">
        <v>187</v>
      </c>
      <c r="B396" s="27" t="s">
        <v>428</v>
      </c>
      <c r="C396" s="149">
        <v>719295517</v>
      </c>
      <c r="D396" s="43">
        <v>4088.915</v>
      </c>
      <c r="E396" s="60">
        <v>19.3</v>
      </c>
      <c r="F396" s="72">
        <v>1688</v>
      </c>
      <c r="G396" s="50">
        <v>0.4662</v>
      </c>
      <c r="H396" s="159">
        <v>0</v>
      </c>
    </row>
    <row r="397" spans="1:8">
      <c r="A397" s="158" t="s">
        <v>468</v>
      </c>
      <c r="B397" s="27" t="s">
        <v>611</v>
      </c>
      <c r="C397" s="149">
        <v>721202095</v>
      </c>
      <c r="D397" s="43">
        <v>3009.4450000000002</v>
      </c>
      <c r="E397" s="60">
        <v>22.4</v>
      </c>
      <c r="F397" s="72">
        <v>558</v>
      </c>
      <c r="G397" s="50">
        <v>0.27810000000000001</v>
      </c>
      <c r="H397" s="159">
        <v>0</v>
      </c>
    </row>
    <row r="398" spans="1:8">
      <c r="A398" s="158" t="s">
        <v>63</v>
      </c>
      <c r="B398" s="27" t="s">
        <v>613</v>
      </c>
      <c r="C398" s="149">
        <v>733416458</v>
      </c>
      <c r="D398" s="43">
        <v>2924.346</v>
      </c>
      <c r="E398" s="60">
        <v>23.2</v>
      </c>
      <c r="F398" s="72">
        <v>794</v>
      </c>
      <c r="G398" s="50">
        <v>0.31780000000000003</v>
      </c>
      <c r="H398" s="159">
        <v>0</v>
      </c>
    </row>
    <row r="399" spans="1:8">
      <c r="A399" s="158" t="s">
        <v>223</v>
      </c>
      <c r="B399" s="27" t="s">
        <v>565</v>
      </c>
      <c r="C399" s="149">
        <v>736671774</v>
      </c>
      <c r="D399" s="43">
        <v>5355.54</v>
      </c>
      <c r="E399" s="60">
        <v>21</v>
      </c>
      <c r="F399" s="72">
        <v>2581</v>
      </c>
      <c r="G399" s="50">
        <v>0.65969999999999995</v>
      </c>
      <c r="H399" s="159">
        <v>0</v>
      </c>
    </row>
    <row r="400" spans="1:8">
      <c r="A400" s="158" t="s">
        <v>413</v>
      </c>
      <c r="B400" s="27" t="s">
        <v>588</v>
      </c>
      <c r="C400" s="149">
        <v>764099949</v>
      </c>
      <c r="D400" s="43">
        <v>4528.9160000000002</v>
      </c>
      <c r="E400" s="60">
        <v>19.899999999999999</v>
      </c>
      <c r="F400" s="72">
        <v>1620</v>
      </c>
      <c r="G400" s="50">
        <v>0.37269999999999998</v>
      </c>
      <c r="H400" s="159">
        <v>0</v>
      </c>
    </row>
    <row r="401" spans="1:8">
      <c r="A401" s="158" t="s">
        <v>202</v>
      </c>
      <c r="B401" s="27" t="s">
        <v>504</v>
      </c>
      <c r="C401" s="149">
        <v>769783174</v>
      </c>
      <c r="D401" s="43">
        <v>4623.9889999999996</v>
      </c>
      <c r="E401" s="60">
        <v>17.100000000000001</v>
      </c>
      <c r="F401" s="72">
        <v>1375</v>
      </c>
      <c r="G401" s="50">
        <v>0.47249999999999998</v>
      </c>
      <c r="H401" s="159">
        <v>0</v>
      </c>
    </row>
    <row r="402" spans="1:8">
      <c r="A402" s="158" t="s">
        <v>272</v>
      </c>
      <c r="B402" s="27" t="s">
        <v>270</v>
      </c>
      <c r="C402" s="149">
        <v>775524415</v>
      </c>
      <c r="D402" s="43">
        <v>4964.3019999999997</v>
      </c>
      <c r="E402" s="60">
        <v>18.600000000000001</v>
      </c>
      <c r="F402" s="72">
        <v>1630</v>
      </c>
      <c r="G402" s="50">
        <v>0.47549999999999998</v>
      </c>
      <c r="H402" s="159">
        <v>0</v>
      </c>
    </row>
    <row r="403" spans="1:8">
      <c r="A403" s="158" t="s">
        <v>194</v>
      </c>
      <c r="B403" s="27" t="s">
        <v>428</v>
      </c>
      <c r="C403" s="149">
        <v>785272586</v>
      </c>
      <c r="D403" s="43">
        <v>4412.2669999999998</v>
      </c>
      <c r="E403" s="60">
        <v>18.600000000000001</v>
      </c>
      <c r="F403" s="72">
        <v>1000</v>
      </c>
      <c r="G403" s="50">
        <v>0.48480000000000001</v>
      </c>
      <c r="H403" s="159">
        <v>0</v>
      </c>
    </row>
    <row r="404" spans="1:8">
      <c r="A404" s="158" t="s">
        <v>107</v>
      </c>
      <c r="B404" s="27" t="s">
        <v>104</v>
      </c>
      <c r="C404" s="149">
        <v>790817022</v>
      </c>
      <c r="D404" s="43">
        <v>4773.2520000000004</v>
      </c>
      <c r="E404" s="60">
        <v>17.899999999999999</v>
      </c>
      <c r="F404" s="72">
        <v>577</v>
      </c>
      <c r="G404" s="50">
        <v>0.4108</v>
      </c>
      <c r="H404" s="159">
        <v>0</v>
      </c>
    </row>
    <row r="405" spans="1:8">
      <c r="A405" s="158" t="s">
        <v>296</v>
      </c>
      <c r="B405" s="27" t="s">
        <v>615</v>
      </c>
      <c r="C405" s="149">
        <v>792940831</v>
      </c>
      <c r="D405" s="43">
        <v>3694.3240000000001</v>
      </c>
      <c r="E405" s="60">
        <v>20.2</v>
      </c>
      <c r="F405" s="72">
        <v>493</v>
      </c>
      <c r="G405" s="50">
        <v>0.28860000000000002</v>
      </c>
      <c r="H405" s="159">
        <v>0</v>
      </c>
    </row>
    <row r="406" spans="1:8">
      <c r="A406" s="158" t="s">
        <v>608</v>
      </c>
      <c r="B406" s="27" t="s">
        <v>609</v>
      </c>
      <c r="C406" s="149">
        <v>796178625</v>
      </c>
      <c r="D406" s="43">
        <v>18256.488000000001</v>
      </c>
      <c r="E406" s="60">
        <v>20.7</v>
      </c>
      <c r="F406" s="72">
        <v>16072</v>
      </c>
      <c r="G406" s="50">
        <v>0.88639999999999997</v>
      </c>
      <c r="H406" s="159">
        <v>0</v>
      </c>
    </row>
    <row r="407" spans="1:8">
      <c r="A407" s="158" t="s">
        <v>212</v>
      </c>
      <c r="B407" s="27" t="s">
        <v>542</v>
      </c>
      <c r="C407" s="149">
        <v>798131892</v>
      </c>
      <c r="D407" s="43">
        <v>3116.6970000000001</v>
      </c>
      <c r="E407" s="60">
        <v>17.3</v>
      </c>
      <c r="F407" s="72">
        <v>401</v>
      </c>
      <c r="G407" s="50">
        <v>0.2006</v>
      </c>
      <c r="H407" s="159">
        <v>0</v>
      </c>
    </row>
    <row r="408" spans="1:8">
      <c r="A408" s="158" t="s">
        <v>456</v>
      </c>
      <c r="B408" s="27" t="s">
        <v>611</v>
      </c>
      <c r="C408" s="149">
        <v>799783622</v>
      </c>
      <c r="D408" s="43">
        <v>4309.1130000000003</v>
      </c>
      <c r="E408" s="60">
        <v>28.6</v>
      </c>
      <c r="F408" s="72">
        <v>1186</v>
      </c>
      <c r="G408" s="50">
        <v>0.57330000000000003</v>
      </c>
      <c r="H408" s="159">
        <v>0</v>
      </c>
    </row>
    <row r="409" spans="1:8">
      <c r="A409" s="158" t="s">
        <v>469</v>
      </c>
      <c r="B409" s="27" t="s">
        <v>611</v>
      </c>
      <c r="C409" s="149">
        <v>799822370</v>
      </c>
      <c r="D409" s="43">
        <v>3703.3510000000001</v>
      </c>
      <c r="E409" s="60">
        <v>25.4</v>
      </c>
      <c r="F409" s="72">
        <v>645</v>
      </c>
      <c r="G409" s="50">
        <v>0.43149999999999999</v>
      </c>
      <c r="H409" s="159">
        <v>0</v>
      </c>
    </row>
    <row r="410" spans="1:8">
      <c r="A410" s="158" t="s">
        <v>56</v>
      </c>
      <c r="B410" s="27" t="s">
        <v>613</v>
      </c>
      <c r="C410" s="149">
        <v>800534585</v>
      </c>
      <c r="D410" s="43">
        <v>5815.6959999999999</v>
      </c>
      <c r="E410" s="60">
        <v>22.4</v>
      </c>
      <c r="F410" s="72">
        <v>1837</v>
      </c>
      <c r="G410" s="50">
        <v>0.5897</v>
      </c>
      <c r="H410" s="159">
        <v>0</v>
      </c>
    </row>
    <row r="411" spans="1:8">
      <c r="A411" s="158" t="s">
        <v>183</v>
      </c>
      <c r="B411" s="27" t="s">
        <v>428</v>
      </c>
      <c r="C411" s="149">
        <v>810026773</v>
      </c>
      <c r="D411" s="43">
        <v>4356.3739999999998</v>
      </c>
      <c r="E411" s="60">
        <v>15.1</v>
      </c>
      <c r="F411" s="72">
        <v>1462</v>
      </c>
      <c r="G411" s="50">
        <v>0.31940000000000002</v>
      </c>
      <c r="H411" s="159">
        <v>0</v>
      </c>
    </row>
    <row r="412" spans="1:8">
      <c r="A412" s="158" t="s">
        <v>175</v>
      </c>
      <c r="B412" s="27" t="s">
        <v>527</v>
      </c>
      <c r="C412" s="149">
        <v>819923574</v>
      </c>
      <c r="D412" s="43">
        <v>3336.8910000000001</v>
      </c>
      <c r="E412" s="60">
        <v>17.2</v>
      </c>
      <c r="F412" s="72">
        <v>515</v>
      </c>
      <c r="G412" s="50">
        <v>0.38300000000000001</v>
      </c>
      <c r="H412" s="159">
        <v>0</v>
      </c>
    </row>
    <row r="413" spans="1:8">
      <c r="A413" s="158" t="s">
        <v>36</v>
      </c>
      <c r="B413" s="27" t="s">
        <v>549</v>
      </c>
      <c r="C413" s="149">
        <v>824233219</v>
      </c>
      <c r="D413" s="43">
        <v>4350.7790000000005</v>
      </c>
      <c r="E413" s="60">
        <v>17.3</v>
      </c>
      <c r="F413" s="72">
        <v>1086</v>
      </c>
      <c r="G413" s="50">
        <v>0.52759999999999996</v>
      </c>
      <c r="H413" s="159">
        <v>0</v>
      </c>
    </row>
    <row r="414" spans="1:8">
      <c r="A414" s="158" t="s">
        <v>279</v>
      </c>
      <c r="B414" s="27" t="s">
        <v>511</v>
      </c>
      <c r="C414" s="149">
        <v>828412644</v>
      </c>
      <c r="D414" s="43">
        <v>3591.8319999999999</v>
      </c>
      <c r="E414" s="60">
        <v>17.5</v>
      </c>
      <c r="F414" s="72">
        <v>485</v>
      </c>
      <c r="G414" s="50">
        <v>0.29370000000000002</v>
      </c>
      <c r="H414" s="159">
        <v>0</v>
      </c>
    </row>
    <row r="415" spans="1:8">
      <c r="A415" s="158" t="s">
        <v>293</v>
      </c>
      <c r="B415" s="27" t="s">
        <v>615</v>
      </c>
      <c r="C415" s="149">
        <v>832043210</v>
      </c>
      <c r="D415" s="43">
        <v>5609.6670000000004</v>
      </c>
      <c r="E415" s="60">
        <v>27.5</v>
      </c>
      <c r="F415" s="72">
        <v>1612</v>
      </c>
      <c r="G415" s="50">
        <v>0.56269999999999998</v>
      </c>
      <c r="H415" s="159">
        <v>0</v>
      </c>
    </row>
    <row r="416" spans="1:8">
      <c r="A416" s="158" t="s">
        <v>465</v>
      </c>
      <c r="B416" s="27" t="s">
        <v>611</v>
      </c>
      <c r="C416" s="149">
        <v>837447942</v>
      </c>
      <c r="D416" s="43">
        <v>3048.116</v>
      </c>
      <c r="E416" s="60">
        <v>24</v>
      </c>
      <c r="F416" s="72">
        <v>332</v>
      </c>
      <c r="G416" s="50">
        <v>0.4098</v>
      </c>
      <c r="H416" s="159">
        <v>0</v>
      </c>
    </row>
    <row r="417" spans="1:8">
      <c r="A417" s="158" t="s">
        <v>353</v>
      </c>
      <c r="B417" s="27" t="s">
        <v>609</v>
      </c>
      <c r="C417" s="149">
        <v>842429593</v>
      </c>
      <c r="D417" s="43">
        <v>4155.9480000000003</v>
      </c>
      <c r="E417" s="60">
        <v>21.5</v>
      </c>
      <c r="F417" s="72">
        <v>1340</v>
      </c>
      <c r="G417" s="50">
        <v>0.4597</v>
      </c>
      <c r="H417" s="159">
        <v>0</v>
      </c>
    </row>
    <row r="418" spans="1:8">
      <c r="A418" s="158" t="s">
        <v>478</v>
      </c>
      <c r="B418" s="27" t="s">
        <v>611</v>
      </c>
      <c r="C418" s="149">
        <v>846806080</v>
      </c>
      <c r="D418" s="43">
        <v>1884.1559999999999</v>
      </c>
      <c r="E418" s="60">
        <v>23</v>
      </c>
      <c r="F418" s="72">
        <v>251</v>
      </c>
      <c r="G418" s="50">
        <v>0.15</v>
      </c>
      <c r="H418" s="159">
        <v>0</v>
      </c>
    </row>
    <row r="419" spans="1:8">
      <c r="A419" s="158" t="s">
        <v>298</v>
      </c>
      <c r="B419" s="27" t="s">
        <v>615</v>
      </c>
      <c r="C419" s="149">
        <v>847752077</v>
      </c>
      <c r="D419" s="43">
        <v>3393.72</v>
      </c>
      <c r="E419" s="60">
        <v>26.4</v>
      </c>
      <c r="F419" s="72">
        <v>405</v>
      </c>
      <c r="G419" s="50">
        <v>0.32300000000000001</v>
      </c>
      <c r="H419" s="159">
        <v>0</v>
      </c>
    </row>
    <row r="420" spans="1:8">
      <c r="A420" s="158" t="s">
        <v>362</v>
      </c>
      <c r="B420" s="27" t="s">
        <v>559</v>
      </c>
      <c r="C420" s="149">
        <v>866398835</v>
      </c>
      <c r="D420" s="43">
        <v>8001.0290000000005</v>
      </c>
      <c r="E420" s="60">
        <v>10.7</v>
      </c>
      <c r="F420" s="72">
        <v>3983</v>
      </c>
      <c r="G420" s="50">
        <v>0.69730000000000003</v>
      </c>
      <c r="H420" s="159">
        <v>0</v>
      </c>
    </row>
    <row r="421" spans="1:8">
      <c r="A421" s="158" t="s">
        <v>191</v>
      </c>
      <c r="B421" s="27" t="s">
        <v>428</v>
      </c>
      <c r="C421" s="149">
        <v>867468864</v>
      </c>
      <c r="D421" s="43">
        <v>5150.8320000000003</v>
      </c>
      <c r="E421" s="60">
        <v>16.7</v>
      </c>
      <c r="F421" s="72">
        <v>1616</v>
      </c>
      <c r="G421" s="50">
        <v>0.47660000000000002</v>
      </c>
      <c r="H421" s="159">
        <v>0</v>
      </c>
    </row>
    <row r="422" spans="1:8">
      <c r="A422" s="158" t="s">
        <v>221</v>
      </c>
      <c r="B422" s="27" t="s">
        <v>565</v>
      </c>
      <c r="C422" s="149">
        <v>867904421</v>
      </c>
      <c r="D422" s="43">
        <v>7600.7879999999996</v>
      </c>
      <c r="E422" s="60">
        <v>22.1</v>
      </c>
      <c r="F422" s="72">
        <v>4599</v>
      </c>
      <c r="G422" s="50">
        <v>0.65529999999999999</v>
      </c>
      <c r="H422" s="159">
        <v>0</v>
      </c>
    </row>
    <row r="423" spans="1:8">
      <c r="A423" s="158" t="s">
        <v>42</v>
      </c>
      <c r="B423" s="27" t="s">
        <v>549</v>
      </c>
      <c r="C423" s="149">
        <v>869186624</v>
      </c>
      <c r="D423" s="43">
        <v>5156.4970000000003</v>
      </c>
      <c r="E423" s="60">
        <v>15.5</v>
      </c>
      <c r="F423" s="72">
        <v>1053</v>
      </c>
      <c r="G423" s="50">
        <v>0.55659999999999998</v>
      </c>
      <c r="H423" s="159">
        <v>0</v>
      </c>
    </row>
    <row r="424" spans="1:8">
      <c r="A424" s="158" t="s">
        <v>388</v>
      </c>
      <c r="B424" s="27" t="s">
        <v>426</v>
      </c>
      <c r="C424" s="149">
        <v>872782531</v>
      </c>
      <c r="D424" s="43">
        <v>3174.4189999999999</v>
      </c>
      <c r="E424" s="60">
        <v>15.3</v>
      </c>
      <c r="F424" s="72">
        <v>236</v>
      </c>
      <c r="G424" s="50">
        <v>0.32490000000000002</v>
      </c>
      <c r="H424" s="159">
        <v>0</v>
      </c>
    </row>
    <row r="425" spans="1:8">
      <c r="A425" s="158" t="s">
        <v>35</v>
      </c>
      <c r="B425" s="27" t="s">
        <v>549</v>
      </c>
      <c r="C425" s="149">
        <v>880309094</v>
      </c>
      <c r="D425" s="43">
        <v>3788.22</v>
      </c>
      <c r="E425" s="60">
        <v>19.2</v>
      </c>
      <c r="F425" s="72">
        <v>426</v>
      </c>
      <c r="G425" s="50">
        <v>0.42509999999999998</v>
      </c>
      <c r="H425" s="159">
        <v>0</v>
      </c>
    </row>
    <row r="426" spans="1:8">
      <c r="A426" s="158" t="s">
        <v>480</v>
      </c>
      <c r="B426" s="27" t="s">
        <v>611</v>
      </c>
      <c r="C426" s="149">
        <v>882684881</v>
      </c>
      <c r="D426" s="43">
        <v>4908.2650000000003</v>
      </c>
      <c r="E426" s="60">
        <v>30.5</v>
      </c>
      <c r="F426" s="72">
        <v>1422</v>
      </c>
      <c r="G426" s="50">
        <v>0.59560000000000002</v>
      </c>
      <c r="H426" s="159">
        <v>0</v>
      </c>
    </row>
    <row r="427" spans="1:8">
      <c r="A427" s="160" t="s">
        <v>77</v>
      </c>
      <c r="B427" s="61" t="s">
        <v>411</v>
      </c>
      <c r="C427" s="161">
        <v>889033071</v>
      </c>
      <c r="D427" s="62">
        <v>10930.692999999999</v>
      </c>
      <c r="E427" s="66">
        <v>23.7</v>
      </c>
      <c r="F427" s="70">
        <v>5419</v>
      </c>
      <c r="G427" s="65">
        <v>0.55259999999999998</v>
      </c>
      <c r="H427" s="162">
        <v>2000000</v>
      </c>
    </row>
    <row r="428" spans="1:8" ht="13" thickBot="1">
      <c r="A428" s="163" t="s">
        <v>386</v>
      </c>
      <c r="B428" s="164" t="s">
        <v>374</v>
      </c>
      <c r="C428" s="165">
        <v>892283078</v>
      </c>
      <c r="D428" s="166">
        <v>5417.924</v>
      </c>
      <c r="E428" s="167">
        <v>19.600000000000001</v>
      </c>
      <c r="F428" s="168">
        <v>1314</v>
      </c>
      <c r="G428" s="169">
        <v>0.3785</v>
      </c>
      <c r="H428" s="170">
        <v>0</v>
      </c>
    </row>
    <row r="429" spans="1:8" ht="13" thickTop="1">
      <c r="E429" s="171"/>
    </row>
  </sheetData>
  <mergeCells count="1">
    <mergeCell ref="A2:H2"/>
  </mergeCells>
  <phoneticPr fontId="19" type="noConversion"/>
  <pageMargins left="0.25" right="0.25" top="0.75" bottom="0.75" header="0.3" footer="0.3"/>
  <pageSetup orientation="portrait"/>
  <headerFooter differentFirst="1">
    <oddHeader>&amp;CPersonal Income Supplement_x000D_(Districts sorted by adjusted personal income)_x000D_</oddHeader>
    <firstHeader xml:space="preserve">&amp;CPersonal Income Supplement
&amp;10(Showing all districts with an adjusted personal income of less than $900,000,000; 
Sorted by Adjusted Personal Income)
&amp;11
</first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Budget Summary</vt:lpstr>
      <vt:lpstr>ELL</vt:lpstr>
      <vt:lpstr>Charters</vt:lpstr>
      <vt:lpstr>Increasing Aid Ratio</vt:lpstr>
      <vt:lpstr>Small School District Supplemen</vt:lpstr>
      <vt:lpstr>Small Rural School District Sup</vt:lpstr>
      <vt:lpstr>Rural School District Supplemen</vt:lpstr>
      <vt:lpstr>Second Class SD Supplement</vt:lpstr>
      <vt:lpstr>Personal Income Supplement</vt:lpstr>
      <vt:lpstr>2nd Class A County SD Supp</vt:lpstr>
      <vt:lpstr>Third Class County SD Supp</vt:lpstr>
      <vt:lpstr>Third Class County Small SD Sup</vt:lpstr>
      <vt:lpstr>Growth Supplement</vt:lpstr>
      <vt:lpstr>PDE Data</vt:lpstr>
    </vt:vector>
  </TitlesOfParts>
  <Company>Juvenile Law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 Presson</dc:creator>
  <cp:lastModifiedBy>Brett Schaeffer</cp:lastModifiedBy>
  <cp:lastPrinted>2013-07-16T13:19:55Z</cp:lastPrinted>
  <dcterms:created xsi:type="dcterms:W3CDTF">2013-07-01T14:40:42Z</dcterms:created>
  <dcterms:modified xsi:type="dcterms:W3CDTF">2014-01-15T15:25:37Z</dcterms:modified>
</cp:coreProperties>
</file>